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<sst xmlns="http://schemas.openxmlformats.org/spreadsheetml/2006/main" count="1694" uniqueCount="529">
  <si>
    <t>深圳市龙华区民治街道伟特工业区城市更新项目土地、建筑物权属及单一主体形成情况公示表</t>
  </si>
  <si>
    <t>序号</t>
  </si>
  <si>
    <t>权利人</t>
  </si>
  <si>
    <t>建筑物测绘编号</t>
  </si>
  <si>
    <t>原用途</t>
  </si>
  <si>
    <t>测绘基底面积（㎡）</t>
  </si>
  <si>
    <t>测绘建筑面积（㎡）</t>
  </si>
  <si>
    <t>建筑物现状</t>
  </si>
  <si>
    <t>证载宗地号</t>
  </si>
  <si>
    <t>宗地面积（㎡）</t>
  </si>
  <si>
    <t>单一主体形成方式</t>
  </si>
  <si>
    <t>协议履行情况</t>
  </si>
  <si>
    <t>伟特电机（深圳）有限公司</t>
  </si>
  <si>
    <t>A01</t>
  </si>
  <si>
    <t>厂房</t>
  </si>
  <si>
    <t>已拆除</t>
  </si>
  <si>
    <t>搬迁补偿</t>
  </si>
  <si>
    <t>货币补偿已付清，无其它补偿。</t>
  </si>
  <si>
    <t>A02</t>
  </si>
  <si>
    <t>A03</t>
  </si>
  <si>
    <t>A04</t>
  </si>
  <si>
    <t>A05</t>
  </si>
  <si>
    <t>A06</t>
  </si>
  <si>
    <t>A07</t>
  </si>
  <si>
    <t>A08</t>
  </si>
  <si>
    <t>A09</t>
  </si>
  <si>
    <t>-</t>
  </si>
  <si>
    <t>A10</t>
  </si>
  <si>
    <t>厕所</t>
  </si>
  <si>
    <t>A11</t>
  </si>
  <si>
    <t>配电房</t>
  </si>
  <si>
    <t>A12</t>
  </si>
  <si>
    <t>A13</t>
  </si>
  <si>
    <t>杂棚</t>
  </si>
  <si>
    <t>A14</t>
  </si>
  <si>
    <t>A15</t>
  </si>
  <si>
    <t>A16</t>
  </si>
  <si>
    <t>A17</t>
  </si>
  <si>
    <t>A18</t>
  </si>
  <si>
    <t>门卫室</t>
  </si>
  <si>
    <t>A19</t>
  </si>
  <si>
    <t>A20</t>
  </si>
  <si>
    <t>车棚</t>
  </si>
  <si>
    <t>A21</t>
  </si>
  <si>
    <t>铁皮棚</t>
  </si>
  <si>
    <t>合计</t>
  </si>
  <si>
    <t>/</t>
  </si>
  <si>
    <t>深圳市龙华新区大浪办事处龙胜旧村片区城市更新项目土地、建筑物权属及单一主体形成情况汇总表</t>
  </si>
  <si>
    <t>权利人基本情况（宝城律师备注：绿色为没有问题，黄色为存在面积差异问题，红色为存在缺继承公证资料（合计10个档案）、缺权属核查证明书（1个档案）等重大问题，橙色为已修改）</t>
  </si>
  <si>
    <t>土地、建筑物基本情况</t>
  </si>
  <si>
    <t>权属登记情况</t>
  </si>
  <si>
    <t>权属核查情况（宝城律师备注：申请人称权属核查表中的占地面积包括空地面积；建筑面积；建筑面积包括铁皮房、瓦房、砖房、滴水、檐廊、阳台，不包括空地、阁楼、铁皮顶、铁皮棚）</t>
  </si>
  <si>
    <t>单一主体形成情况（宝城律师备注：付款情况尚未提交收款确认书，尚未核对，其它已核对）</t>
  </si>
  <si>
    <t>分期</t>
  </si>
  <si>
    <t>档案编号</t>
  </si>
  <si>
    <t>合同编号</t>
  </si>
  <si>
    <t>权利人（相同权利人可合并单元格）</t>
  </si>
  <si>
    <t>权利人证件名称及证号</t>
  </si>
  <si>
    <t>权利人是否为国有或集体企业</t>
  </si>
  <si>
    <t>建筑物/土地编号</t>
  </si>
  <si>
    <t>层数</t>
  </si>
  <si>
    <t>用途</t>
  </si>
  <si>
    <t>结构</t>
  </si>
  <si>
    <t>宝城律师备注：测绘报告测绘公司未盖章，无基底面积，表中面积系申请人根据图计算得出，等于基底面积+测绘空地面积</t>
  </si>
  <si>
    <t>测绘空地面积（㎡）</t>
  </si>
  <si>
    <t>所在宗地编号</t>
  </si>
  <si>
    <t>所在宗地面积（㎡）</t>
  </si>
  <si>
    <t>建筑物现状（已拆除、未拆除）</t>
  </si>
  <si>
    <t>登记权利人</t>
  </si>
  <si>
    <t>权属证书名称</t>
  </si>
  <si>
    <t>证书号</t>
  </si>
  <si>
    <t>登记宗地号/地号</t>
  </si>
  <si>
    <t>登记宗地面积（㎡）</t>
  </si>
  <si>
    <t>房地产产证登记用地或房屋所有权证登记基底面积（㎡）</t>
  </si>
  <si>
    <t>登记建筑面积（㎡）</t>
  </si>
  <si>
    <t>建筑物权利人</t>
  </si>
  <si>
    <t>房屋占地面积（㎡）</t>
  </si>
  <si>
    <t>房屋建筑面积（㎡）</t>
  </si>
  <si>
    <t>原土地权利人</t>
  </si>
  <si>
    <t>单一主体形成方式（搬迁补偿、自有物业或者合作改造等）</t>
  </si>
  <si>
    <t>应提供回迁安置物业面积（㎡）</t>
  </si>
  <si>
    <t>应支付货币补偿金额（人民币/元）</t>
  </si>
  <si>
    <t>一次性补偿金额（包含构附属物、搬家补助等）（人民币/元）</t>
  </si>
  <si>
    <t>签约奖励（人民币/元）</t>
  </si>
  <si>
    <t>过渡费（为房屋移交后首月标准，后期有调整）
（元）</t>
  </si>
  <si>
    <t>备注</t>
  </si>
  <si>
    <t>二期</t>
  </si>
  <si>
    <t>2-001</t>
  </si>
  <si>
    <t>001</t>
  </si>
  <si>
    <t>彭运良、
彭丽芬</t>
  </si>
  <si>
    <t>彭运良：440301195704116579
彭丽芬：440306197811033120</t>
  </si>
  <si>
    <t>否</t>
  </si>
  <si>
    <t>B050</t>
  </si>
  <si>
    <t>住宅</t>
  </si>
  <si>
    <t>瓦房、砖墙铁皮房</t>
  </si>
  <si>
    <t>不详</t>
  </si>
  <si>
    <t>深圳市大浪龙胜股份合作公司</t>
  </si>
  <si>
    <t>搬迁补偿协议</t>
  </si>
  <si>
    <t>租金补偿已到位，补偿面积待项目建成</t>
  </si>
  <si>
    <t>2-002</t>
  </si>
  <si>
    <t>006</t>
  </si>
  <si>
    <t xml:space="preserve">彭建仁  蔡玉枝  梁胜德  </t>
  </si>
  <si>
    <t xml:space="preserve">彭建仁：440306197608153119
蔡玉枝：440306198008020026
梁胜德：452524196911151012
</t>
  </si>
  <si>
    <t>B072</t>
  </si>
  <si>
    <t>瓦房</t>
  </si>
  <si>
    <t>B076</t>
  </si>
  <si>
    <t>砼</t>
  </si>
  <si>
    <t>彭建仁</t>
  </si>
  <si>
    <t>房地产证</t>
  </si>
  <si>
    <t>A833-1043</t>
  </si>
  <si>
    <t>2-003</t>
  </si>
  <si>
    <t>028</t>
  </si>
  <si>
    <t>曾瑞华</t>
  </si>
  <si>
    <t xml:space="preserve"> 曾瑞华：440321197307023314</t>
  </si>
  <si>
    <t>B105</t>
  </si>
  <si>
    <t>砼、砖墙铁皮房</t>
  </si>
  <si>
    <t>2-004</t>
  </si>
  <si>
    <t>039</t>
  </si>
  <si>
    <t>彭春强、
袁冰冰、
彭玉书</t>
  </si>
  <si>
    <t xml:space="preserve">彭春强：440321195606273314、袁冰冰：441621198905151043、
彭玉书：440306199203063165
</t>
  </si>
  <si>
    <t>B064</t>
  </si>
  <si>
    <t>砼、瓦房</t>
  </si>
  <si>
    <t>1、原表格中补偿金与协议不一致，现已按照协议修改；
2、占地面积与测绘报告一致，与权属核查证明书不一致</t>
  </si>
  <si>
    <t>B079</t>
  </si>
  <si>
    <t>砖墙铁皮房</t>
  </si>
  <si>
    <t>B109</t>
  </si>
  <si>
    <t>5</t>
  </si>
  <si>
    <t>2-006</t>
  </si>
  <si>
    <t>054</t>
  </si>
  <si>
    <t>彭送、
彭文超、
彭雅婷、
李琳、
汪丽</t>
  </si>
  <si>
    <r>
      <rPr>
        <sz val="9"/>
        <color indexed="17"/>
        <rFont val="宋体"/>
        <charset val="134"/>
      </rPr>
      <t>彭送：C154983（7）；
彭文超：R129229（2）；
彭雅婷：P987836（3）、
李琳：445281198311227029；
汪丽：342426198009144265</t>
    </r>
    <r>
      <rPr>
        <sz val="9"/>
        <color indexed="17"/>
        <rFont val="宋体"/>
        <charset val="134"/>
      </rPr>
      <t xml:space="preserve">
</t>
    </r>
  </si>
  <si>
    <t>B128</t>
  </si>
  <si>
    <t xml:space="preserve">砼、砖墙铁皮房
</t>
  </si>
  <si>
    <t>彭送</t>
  </si>
  <si>
    <t>深房地字第5000351598号</t>
  </si>
  <si>
    <t>A833-1035</t>
  </si>
  <si>
    <t>238.88
原数字为129.50</t>
  </si>
  <si>
    <t>1、过渡费已按照协议修改
2、占地面积与测绘报告一致，与权属核查证明书不一致</t>
  </si>
  <si>
    <t>6</t>
  </si>
  <si>
    <t>2-007</t>
  </si>
  <si>
    <t>056</t>
  </si>
  <si>
    <t>钟伟新 、
周晓、
钟伟强</t>
  </si>
  <si>
    <t xml:space="preserve">钟伟新:440306198012123116；钟伟强:440321197312183339
周晓：430181198911293722
</t>
  </si>
  <si>
    <t>B111</t>
  </si>
  <si>
    <t>钟伟新</t>
  </si>
  <si>
    <t>深房地字第5000351518号</t>
  </si>
  <si>
    <t>A833-1040</t>
  </si>
  <si>
    <t>287.61
原数字为188</t>
  </si>
  <si>
    <t>402.36</t>
  </si>
  <si>
    <t>占地面积与测绘报告一致，与权属核查证明书不一致。</t>
  </si>
  <si>
    <t>7</t>
  </si>
  <si>
    <t>2-008</t>
  </si>
  <si>
    <t>065</t>
  </si>
  <si>
    <r>
      <rPr>
        <sz val="9"/>
        <color indexed="17"/>
        <rFont val="宋体"/>
        <charset val="134"/>
      </rPr>
      <t>彭官喜 、
叶桂梅、
彭岸强、
彭岸辉 、
彭志军、</t>
    </r>
    <r>
      <rPr>
        <sz val="9"/>
        <color indexed="10"/>
        <rFont val="宋体"/>
        <charset val="134"/>
      </rPr>
      <t>苏伟青</t>
    </r>
  </si>
  <si>
    <r>
      <rPr>
        <sz val="9"/>
        <color indexed="17"/>
        <rFont val="宋体"/>
        <charset val="134"/>
      </rPr>
      <t xml:space="preserve">彭官喜 ：440306195005243116、叶桂梅：440321195108223322 
 彭岸强：440306197603303114、彭岸辉：440306197809263111
  彭志军：440301197611096774
</t>
    </r>
    <r>
      <rPr>
        <sz val="9"/>
        <color indexed="10"/>
        <rFont val="宋体"/>
        <charset val="134"/>
      </rPr>
      <t>苏伟青：440306198202253122</t>
    </r>
  </si>
  <si>
    <t>B051</t>
  </si>
  <si>
    <t>砖墙铁皮房、瓦房</t>
  </si>
  <si>
    <t>366.33
原数字为261.15</t>
  </si>
  <si>
    <t>514.85</t>
  </si>
  <si>
    <t>1、房产证产权分配：彭官喜（68%）彭观仁（32%）
2、占地面积与测绘报告一致，与权属核查证明书不一致</t>
  </si>
  <si>
    <t>B085</t>
  </si>
  <si>
    <t>B114</t>
  </si>
  <si>
    <t>彭官喜、彭观仁</t>
  </si>
  <si>
    <t>深房地字第5000351515号</t>
  </si>
  <si>
    <t>A833-1062</t>
  </si>
  <si>
    <t>8</t>
  </si>
  <si>
    <t>2-009</t>
  </si>
  <si>
    <t>066</t>
  </si>
  <si>
    <t xml:space="preserve"> 彭观仁、彭意彬 、彭艳芬</t>
  </si>
  <si>
    <t xml:space="preserve">彭观仁：440321196005174614；彭意彬：440306199904144814；彭艳芬：440306199610234523   
</t>
  </si>
  <si>
    <t>B052</t>
  </si>
  <si>
    <t>240.92
原数字为168.05</t>
  </si>
  <si>
    <t>270.00</t>
  </si>
  <si>
    <t>占地面积与测绘报告、权属核查证明书均不一致，现已按测绘报告修改</t>
  </si>
  <si>
    <t>B107</t>
  </si>
  <si>
    <t>B113</t>
  </si>
  <si>
    <t>9</t>
  </si>
  <si>
    <t>2-010</t>
  </si>
  <si>
    <t>069</t>
  </si>
  <si>
    <t>彭子康、
彭子娟</t>
  </si>
  <si>
    <t>彭子康：44030619841008313X、
彭子娟：440306198804233129</t>
  </si>
  <si>
    <t>B048</t>
  </si>
  <si>
    <t>瓦房、砼、砖墙铁皮房</t>
  </si>
  <si>
    <t>121.51
原数字为99.82</t>
  </si>
  <si>
    <t>168.01</t>
  </si>
  <si>
    <t>占地面积与测绘报告一致，与权属核查证明书不一致</t>
  </si>
  <si>
    <t>10</t>
  </si>
  <si>
    <t>2-011</t>
  </si>
  <si>
    <t>070</t>
  </si>
  <si>
    <t>彭官赐、
彭云坤、
廖彩凤、
彭建华</t>
  </si>
  <si>
    <t xml:space="preserve">彭官赐：440321194705213312、彭云坤：440321197206153312、廖彩凤：44030619721117312X、彭建华：440306199703274815
</t>
  </si>
  <si>
    <t>B066</t>
  </si>
  <si>
    <t>瓦房、砼</t>
  </si>
  <si>
    <t>355.52
原数字为149.05</t>
  </si>
  <si>
    <t>313.28</t>
  </si>
  <si>
    <t>B084</t>
  </si>
  <si>
    <t>B115</t>
  </si>
  <si>
    <t>彭官赐</t>
  </si>
  <si>
    <t>深房地字第5000351517号</t>
  </si>
  <si>
    <t>A833-1039</t>
  </si>
  <si>
    <t>B116</t>
  </si>
  <si>
    <t>11</t>
  </si>
  <si>
    <t>2-012</t>
  </si>
  <si>
    <t>073</t>
  </si>
  <si>
    <t>李济民、
李亚泰 、
李丹清</t>
  </si>
  <si>
    <t xml:space="preserve">李济民：440821195305273916；李亚泰：440821196911033511；李丹清：44088319830824032X
</t>
  </si>
  <si>
    <t>B044</t>
  </si>
  <si>
    <t>彭运强</t>
  </si>
  <si>
    <t>深房地字第5000354600号</t>
  </si>
  <si>
    <t>A833-0620</t>
  </si>
  <si>
    <t>208.80
原数字为143.27</t>
  </si>
  <si>
    <t>284.22</t>
  </si>
  <si>
    <t>12</t>
  </si>
  <si>
    <t>2-013</t>
  </si>
  <si>
    <t>078</t>
  </si>
  <si>
    <t>彭小凡 、
彭利威、
彭丽娜</t>
  </si>
  <si>
    <t>彭小凡：440321196010293319
彭利威：440306198510193117
彭丽娜：440306198407203129</t>
  </si>
  <si>
    <t>B097</t>
  </si>
  <si>
    <t>244.07
原数字为372.29</t>
  </si>
  <si>
    <t>236.32
原数字为442.7</t>
  </si>
  <si>
    <t>270</t>
  </si>
  <si>
    <t>1、尚未提供继承公证
2、占地面积、建筑面积与测绘报告一致，与权属核查证明书不一致</t>
  </si>
  <si>
    <t>B099</t>
  </si>
  <si>
    <t>60.79
原数字为139.01</t>
  </si>
  <si>
    <t>彭茂元</t>
  </si>
  <si>
    <t>深房地字第5000354599号</t>
  </si>
  <si>
    <t>A833-1046</t>
  </si>
  <si>
    <t>B100</t>
  </si>
  <si>
    <t>B101</t>
  </si>
  <si>
    <t>B102</t>
  </si>
  <si>
    <t>B103</t>
  </si>
  <si>
    <t>13</t>
  </si>
  <si>
    <t>2-014</t>
  </si>
  <si>
    <t>081</t>
  </si>
  <si>
    <t>彭伟成、PANG YOON HWA</t>
  </si>
  <si>
    <t>彭伟成：440306198209254216、PANG YOON HWA：831120-01-5037</t>
  </si>
  <si>
    <t>B053</t>
  </si>
  <si>
    <t>45.03</t>
  </si>
  <si>
    <t>14</t>
  </si>
  <si>
    <t>2-015</t>
  </si>
  <si>
    <t>082</t>
  </si>
  <si>
    <t>宋惠金 、
彭少庭、
彭晓琳</t>
  </si>
  <si>
    <t>宋惠金：44030519650516202X；
彭少庭：440321196612070411；
彭晓琳：440301199010036564</t>
  </si>
  <si>
    <t>B088</t>
  </si>
  <si>
    <t>215.77
原数字为161.37</t>
  </si>
  <si>
    <t>315.22</t>
  </si>
  <si>
    <t>15</t>
  </si>
  <si>
    <t>2-016</t>
  </si>
  <si>
    <t>083</t>
  </si>
  <si>
    <t>彭国兵 、
彭家宝、
彭丽玉、
彭丽清、
彭双喜、
吴兴华、
彭涛、
彭小容</t>
  </si>
  <si>
    <t>彭国兵：440321195907163311、
彭家宝：440306199608014812、
彭丽玉：440306198706103128、
彭丽清：440306198811233127、
彭双喜：44030619700216311X、
吴兴华:432421197208266463、
彭涛:440306200209204518、
彭小容:440321196812163321</t>
  </si>
  <si>
    <t>B089</t>
  </si>
  <si>
    <t>彭小容
原为彭国兵</t>
  </si>
  <si>
    <t>深房地字第5000357894号</t>
  </si>
  <si>
    <t>A833-1054</t>
  </si>
  <si>
    <t>362.50
原数字为246.39</t>
  </si>
  <si>
    <t>432.71</t>
  </si>
  <si>
    <t>16</t>
  </si>
  <si>
    <t>2-017</t>
  </si>
  <si>
    <t>084</t>
  </si>
  <si>
    <t>幸优燕</t>
  </si>
  <si>
    <r>
      <rPr>
        <sz val="9"/>
        <color indexed="17"/>
        <rFont val="宋体"/>
        <charset val="134"/>
      </rPr>
      <t>幸优燕:441425</t>
    </r>
    <r>
      <rPr>
        <sz val="9"/>
        <color indexed="17"/>
        <rFont val="宋体"/>
        <charset val="134"/>
      </rPr>
      <t>196610136300</t>
    </r>
  </si>
  <si>
    <t>B054</t>
  </si>
  <si>
    <t>77.15
原数字为65.81</t>
  </si>
  <si>
    <t>91.87</t>
  </si>
  <si>
    <t>B071</t>
  </si>
  <si>
    <t>17</t>
  </si>
  <si>
    <t>2-018</t>
  </si>
  <si>
    <t>086</t>
  </si>
  <si>
    <t>彭貴明、
彭潤邦、
朱秀倩、
彭桂權、
黄蘇英、
彭桂華</t>
  </si>
  <si>
    <t>彭貴明：E208052(8)；
彭潤邦：Z503394(3);
朱秀倩:D363122(3);
    彭桂權:C272703(8); 
黄蘇英:C221958(A); 
彭桂華:D034058(9)</t>
  </si>
  <si>
    <t>B133</t>
  </si>
  <si>
    <t>彭贵明</t>
  </si>
  <si>
    <t>深房地字第5000357819号</t>
  </si>
  <si>
    <t>A833-1045</t>
  </si>
  <si>
    <t>223.03
原数字为82.16</t>
  </si>
  <si>
    <t>276.14</t>
  </si>
  <si>
    <t>18</t>
  </si>
  <si>
    <t>2-019</t>
  </si>
  <si>
    <t>087</t>
  </si>
  <si>
    <t>刘红玉、
刘叶、
曾求珍</t>
  </si>
  <si>
    <t xml:space="preserve">刘红玉：431081197204131821；刘叶：431081198601261384 
曾求珍 ：432502196008201720
</t>
  </si>
  <si>
    <t>B134</t>
  </si>
  <si>
    <t>彭美荣</t>
  </si>
  <si>
    <t>深房地字第5000354598号</t>
  </si>
  <si>
    <t>A833-1044</t>
  </si>
  <si>
    <t>181.52
原数字为73.9</t>
  </si>
  <si>
    <t>224.03</t>
  </si>
  <si>
    <t>1、尚未提供继承公证；
2、占地面积与测绘报告一致，与权属核查证明书不一致</t>
  </si>
  <si>
    <t>2-020</t>
  </si>
  <si>
    <t>101</t>
  </si>
  <si>
    <t>彭运才、彭伟平</t>
  </si>
  <si>
    <t>彭运才:440321193104193315</t>
  </si>
  <si>
    <t>B062</t>
  </si>
  <si>
    <t>彭运才</t>
  </si>
  <si>
    <t xml:space="preserve">尚未提供继承公证；
</t>
  </si>
  <si>
    <t>B063</t>
  </si>
  <si>
    <t>彭伟平</t>
  </si>
  <si>
    <t>深房地字第5000345887号</t>
  </si>
  <si>
    <t>A833-1049</t>
  </si>
  <si>
    <t>B121</t>
  </si>
  <si>
    <t>深房地字第5000362696号</t>
  </si>
  <si>
    <t>A833-1080</t>
  </si>
  <si>
    <t>B124</t>
  </si>
  <si>
    <t>2-021</t>
  </si>
  <si>
    <t>105</t>
  </si>
  <si>
    <t>彭云珍 、
彭菊清、
洪積龍、
洪啟敏、
洪詩韻、
洪秀英</t>
  </si>
  <si>
    <t xml:space="preserve">彭云珍：P996685（8）；
彭菊清：44030619750305312X;
   洪積龍:E994051（4）；
洪啟敏：R119686（2）；
洪詩韻：Y750166（6）；
洪秀英：L202401445；
</t>
  </si>
  <si>
    <t>B129</t>
  </si>
  <si>
    <t>彭云珍</t>
  </si>
  <si>
    <t>深房地字第5000290058号</t>
  </si>
  <si>
    <t>A833-0716</t>
  </si>
  <si>
    <t>383.39
原数字为298.65</t>
  </si>
  <si>
    <t>1、缺少彭官赐房地产证；尚未提供继承公证
2、占地面积与测绘报告、权属核查证明书均不一致，现已按测绘报告修改</t>
  </si>
  <si>
    <t>3
原数字为2</t>
  </si>
  <si>
    <t>2-022</t>
  </si>
  <si>
    <t>117</t>
  </si>
  <si>
    <t>彭伟华、
廖慧丰</t>
  </si>
  <si>
    <t>彭伟华:440321197001183315
廖慧丰:440306198212203516</t>
  </si>
  <si>
    <t>B122</t>
  </si>
  <si>
    <t>10.99原数字为9.90</t>
  </si>
  <si>
    <t>10.99原数字为9.9</t>
  </si>
  <si>
    <t>107
原数字为100</t>
  </si>
  <si>
    <t>B126</t>
  </si>
  <si>
    <t>120.68原数字为108.23</t>
  </si>
  <si>
    <t>106.82原数字为94.37</t>
  </si>
  <si>
    <t>2-023</t>
  </si>
  <si>
    <t>128</t>
  </si>
  <si>
    <t>彭春强、
彭远光、
陈娟 、
黄冬梅、
杨少文、
林海燕</t>
  </si>
  <si>
    <t>彭春强：440321195606273314；
彭远光：440306198111063171；
陈娟：440225197112292864；
黄冬梅：420122197202190046；
杨少文：612322197308211624；
林海燕：441722197605060227</t>
  </si>
  <si>
    <t>B117</t>
  </si>
  <si>
    <t>彭远红</t>
  </si>
  <si>
    <t>深房地字第5000291738号</t>
  </si>
  <si>
    <t>A833-0677</t>
  </si>
  <si>
    <t>1、尚未提供继承公证；</t>
  </si>
  <si>
    <t>2-024</t>
  </si>
  <si>
    <t>134</t>
  </si>
  <si>
    <t>彭伟芳、
彭寿南、
彭心怡</t>
  </si>
  <si>
    <t>彭伟芳：440321197201083319、
彭寿南：440306200007184811、
彭心怡：440306199410233147</t>
  </si>
  <si>
    <t>B125</t>
  </si>
  <si>
    <t>166.02
原数字为116.04</t>
  </si>
  <si>
    <t>2-025</t>
  </si>
  <si>
    <t>134-1</t>
  </si>
  <si>
    <t>林立珂</t>
  </si>
  <si>
    <t>林立珂: 440306198001183156</t>
  </si>
  <si>
    <t>2-026</t>
  </si>
  <si>
    <t>134-2</t>
  </si>
  <si>
    <t>王卉蓉</t>
  </si>
  <si>
    <t>王卉蓉: 422406197906170041</t>
  </si>
  <si>
    <t>2-027</t>
  </si>
  <si>
    <t>135</t>
  </si>
  <si>
    <t>彭春元 、刘顺娣</t>
  </si>
  <si>
    <t>彭春元：440321195412193316；
刘顺娣：440306197110203123</t>
  </si>
  <si>
    <t>B080</t>
  </si>
  <si>
    <t>90.62
原数字为79.87</t>
  </si>
  <si>
    <t>2-028</t>
  </si>
  <si>
    <t>136</t>
  </si>
  <si>
    <t>崔少华 、
安中华、
彭家丽</t>
  </si>
  <si>
    <t>崔少华：44092219690624114X；
安中华：371102198301101358；
彭家丽：440981199304081146</t>
  </si>
  <si>
    <t>B074</t>
  </si>
  <si>
    <t>107.94
原数字为100.27</t>
  </si>
  <si>
    <t>B075</t>
  </si>
  <si>
    <t>2-029</t>
  </si>
  <si>
    <t>140</t>
  </si>
  <si>
    <t>曾齐娇、
彭小燕、
彭燕珍、
彭丽娜、
彭灵灵</t>
  </si>
  <si>
    <t>曾齐娇：440321193709153324；
彭小燕：440321196809293328；
彭燕珍：440306197403273125；
彭丽娜：440306198407203129； 
彭灵灵：440306198404013143</t>
  </si>
  <si>
    <t>B098</t>
  </si>
  <si>
    <t>彭燕珍、彭丽娜、彭灵灵</t>
  </si>
  <si>
    <t>深房地字第5000362702号</t>
  </si>
  <si>
    <t>A833-1084</t>
  </si>
  <si>
    <t>1、彭丽娜（33%）、彭燕珍（34%）、彭灵灵（33%）
2、测绘报告、权属核查证明书中总建筑面积258.39是错误的，总建筑面积应为259.59</t>
  </si>
  <si>
    <t>2-030</t>
  </si>
  <si>
    <t>140-1</t>
  </si>
  <si>
    <t>彭燕珍、
周锦炫</t>
  </si>
  <si>
    <t>彭燕珍：440306197403273125；
周锦炫：44030619991004481X</t>
  </si>
  <si>
    <t>砼、砖墙铁皮房
原为砼</t>
  </si>
  <si>
    <t>A833-1084
原为A833-1085</t>
  </si>
  <si>
    <t>158.62
原数字为93.13</t>
  </si>
  <si>
    <t>231.27
原数字为218.77</t>
  </si>
  <si>
    <t>1、证书号与房产证不一致，现已按房产证修改；
2、占地面积与测绘报告一致，与权属核查证明书不一致
3、测绘报告、权属核查证明书中总建筑面积258.39是错误的，总建筑面积应为259.59</t>
  </si>
  <si>
    <t>2-031</t>
  </si>
  <si>
    <t>144</t>
  </si>
  <si>
    <t>彭晓华</t>
  </si>
  <si>
    <t>彭晓华:440301199510091316</t>
  </si>
  <si>
    <t>B083</t>
  </si>
  <si>
    <t>2-032</t>
  </si>
  <si>
    <t>144-1</t>
  </si>
  <si>
    <t>B040</t>
  </si>
  <si>
    <t>砼
原为瓦房、砖墙铁皮房</t>
  </si>
  <si>
    <t>64.46
原数字为40.1</t>
  </si>
  <si>
    <t>2-033</t>
  </si>
  <si>
    <t>148</t>
  </si>
  <si>
    <t>彭伟平:440301196409155617</t>
  </si>
  <si>
    <t>B123</t>
  </si>
  <si>
    <t>175.26
原数字为152.68</t>
  </si>
  <si>
    <t>B127</t>
  </si>
  <si>
    <t>2-034</t>
  </si>
  <si>
    <t>148-1</t>
  </si>
  <si>
    <t>彭远军</t>
  </si>
  <si>
    <t>彭远军:440306199103033110</t>
  </si>
  <si>
    <t>2-035</t>
  </si>
  <si>
    <t>150</t>
  </si>
  <si>
    <t xml:space="preserve">彭永久、
彭国芳、
卢健英、
彭益雄 </t>
  </si>
  <si>
    <t xml:space="preserve">彭永久：440321197112183318；
彭国芳：440321194211093314；
卢健英：452524197110251042；
彭益雄：440306199505264819； </t>
  </si>
  <si>
    <t>B037</t>
  </si>
  <si>
    <t>213.72
原数字为153.54</t>
  </si>
  <si>
    <t>453.04</t>
  </si>
  <si>
    <t>B047</t>
  </si>
  <si>
    <t>彭国芳</t>
  </si>
  <si>
    <t>深房地字第5000362683号</t>
  </si>
  <si>
    <t>A833-1079</t>
  </si>
  <si>
    <t>B057</t>
  </si>
  <si>
    <t>2-036</t>
  </si>
  <si>
    <t>155</t>
  </si>
  <si>
    <t>彭玉珍、
彭玉云、
梁婷</t>
  </si>
  <si>
    <t>彭玉珍：440301195709114126；
彭玉云：440301196001171947；
梁婷：440301198211294186</t>
  </si>
  <si>
    <t>B009</t>
  </si>
  <si>
    <t>134.57
原数字为79.46</t>
  </si>
  <si>
    <t>2-037</t>
  </si>
  <si>
    <t xml:space="preserve">彭运宏、
韩永思 </t>
  </si>
  <si>
    <t xml:space="preserve">彭运宏：440321196201273310;
韩永思：412822197708287513; </t>
  </si>
  <si>
    <t>B049</t>
  </si>
  <si>
    <t>107.44
原数字为90.31</t>
  </si>
  <si>
    <t>2-038</t>
  </si>
  <si>
    <t>彭帶康</t>
  </si>
  <si>
    <t>彭帶康：C560116(7)</t>
  </si>
  <si>
    <t>B041</t>
  </si>
  <si>
    <t>彭带康</t>
  </si>
  <si>
    <t>A833-1060</t>
  </si>
  <si>
    <t>531.66
原数字为191.04</t>
  </si>
  <si>
    <t>1、占地面积与测绘报告、权属核查证明书均不一致，现已按测绘报告修改；
2、建筑面积与测绘报告一致，与权属核查证明不一致
3、尚未提供房产证</t>
  </si>
  <si>
    <t>B060</t>
  </si>
  <si>
    <t>B081</t>
  </si>
  <si>
    <t>2-039</t>
  </si>
  <si>
    <t>178</t>
  </si>
  <si>
    <t>彭就和</t>
  </si>
  <si>
    <t>彭就和：440306197511244815</t>
  </si>
  <si>
    <t>B038</t>
  </si>
  <si>
    <t>A833-1047</t>
  </si>
  <si>
    <t>2-040</t>
  </si>
  <si>
    <t>彭建新</t>
  </si>
  <si>
    <t>彭建新：440301197001011358</t>
  </si>
  <si>
    <t>B039</t>
  </si>
  <si>
    <r>
      <rPr>
        <sz val="9"/>
        <color indexed="17"/>
        <rFont val="宋体"/>
        <charset val="134"/>
      </rPr>
      <t>1</t>
    </r>
    <r>
      <rPr>
        <sz val="9"/>
        <color indexed="17"/>
        <rFont val="宋体"/>
        <charset val="134"/>
      </rPr>
      <t>34.33
原数字为</t>
    </r>
    <r>
      <rPr>
        <sz val="9"/>
        <color indexed="17"/>
        <rFont val="宋体"/>
        <charset val="134"/>
      </rPr>
      <t>96.4</t>
    </r>
  </si>
  <si>
    <r>
      <rPr>
        <sz val="9"/>
        <color indexed="17"/>
        <rFont val="宋体"/>
        <charset val="134"/>
      </rPr>
      <t>2</t>
    </r>
    <r>
      <rPr>
        <sz val="9"/>
        <color indexed="17"/>
        <rFont val="宋体"/>
        <charset val="134"/>
      </rPr>
      <t>12.61
原数字为</t>
    </r>
    <r>
      <rPr>
        <sz val="9"/>
        <color indexed="17"/>
        <rFont val="宋体"/>
        <charset val="134"/>
      </rPr>
      <t>212.6055</t>
    </r>
  </si>
  <si>
    <t>B055</t>
  </si>
  <si>
    <t>2-041</t>
  </si>
  <si>
    <t>万海鹏</t>
  </si>
  <si>
    <t>万海鹏：440301197411031116</t>
  </si>
  <si>
    <t>B058</t>
  </si>
  <si>
    <r>
      <rPr>
        <sz val="9"/>
        <color indexed="17"/>
        <rFont val="宋体"/>
        <charset val="134"/>
      </rPr>
      <t>1</t>
    </r>
    <r>
      <rPr>
        <sz val="9"/>
        <color indexed="17"/>
        <rFont val="宋体"/>
        <charset val="134"/>
      </rPr>
      <t>10.83
原数字为</t>
    </r>
    <r>
      <rPr>
        <sz val="9"/>
        <color indexed="17"/>
        <rFont val="宋体"/>
        <charset val="134"/>
      </rPr>
      <t>82.47</t>
    </r>
  </si>
  <si>
    <t>2-042</t>
  </si>
  <si>
    <t>彭秀芳、
李勇生、
李锦宗</t>
  </si>
  <si>
    <t xml:space="preserve">彭秀芳:44030119671001272X   
 李勇生：440301196608212119
李锦宗：440303199908045435
</t>
  </si>
  <si>
    <t>B070</t>
  </si>
  <si>
    <r>
      <rPr>
        <sz val="9"/>
        <color indexed="17"/>
        <rFont val="宋体"/>
        <charset val="134"/>
      </rPr>
      <t>1</t>
    </r>
    <r>
      <rPr>
        <sz val="9"/>
        <color indexed="17"/>
        <rFont val="宋体"/>
        <charset val="134"/>
      </rPr>
      <t>62.45
原数字为</t>
    </r>
    <r>
      <rPr>
        <sz val="9"/>
        <color indexed="17"/>
        <rFont val="宋体"/>
        <charset val="134"/>
      </rPr>
      <t>147.57</t>
    </r>
  </si>
  <si>
    <r>
      <rPr>
        <sz val="9"/>
        <color indexed="17"/>
        <rFont val="宋体"/>
        <charset val="134"/>
      </rPr>
      <t>1</t>
    </r>
    <r>
      <rPr>
        <sz val="9"/>
        <color indexed="17"/>
        <rFont val="宋体"/>
        <charset val="134"/>
      </rPr>
      <t>60.28
原数字为</t>
    </r>
    <r>
      <rPr>
        <sz val="9"/>
        <color indexed="17"/>
        <rFont val="宋体"/>
        <charset val="134"/>
      </rPr>
      <t>160.31</t>
    </r>
  </si>
  <si>
    <r>
      <rPr>
        <sz val="9"/>
        <color indexed="17"/>
        <rFont val="宋体"/>
        <charset val="134"/>
      </rPr>
      <t>2</t>
    </r>
    <r>
      <rPr>
        <sz val="9"/>
        <color indexed="17"/>
        <rFont val="宋体"/>
        <charset val="134"/>
      </rPr>
      <t>33.65
原数字为</t>
    </r>
    <r>
      <rPr>
        <sz val="9"/>
        <color indexed="17"/>
        <rFont val="宋体"/>
        <charset val="134"/>
      </rPr>
      <t>233.654</t>
    </r>
  </si>
  <si>
    <t>1、占地面积与测绘报告一致、与权属核查证明不一致；
2、建筑面积与测绘报告、权属核查证明书均不一致</t>
  </si>
  <si>
    <t>B132</t>
  </si>
  <si>
    <t>彭春发</t>
  </si>
  <si>
    <t>深房地字第5000268578号</t>
  </si>
  <si>
    <t>A833-0623</t>
  </si>
  <si>
    <t>2-043</t>
  </si>
  <si>
    <t>彭秀琴、
甘子任、
甘岳恒</t>
  </si>
  <si>
    <t xml:space="preserve">彭秀琴 :440306197401143124
甘子任：452523197410161253
甘岳恒：440306200410094517
</t>
  </si>
  <si>
    <t>B069</t>
  </si>
  <si>
    <t>183.44
原数字为180.4</t>
  </si>
  <si>
    <t>266.27
原数字为266.266</t>
  </si>
  <si>
    <t>B090</t>
  </si>
  <si>
    <t>2-044</t>
  </si>
  <si>
    <t xml:space="preserve">彭春荣、
黄英娇、
彭志军、
彭国云、
彭忠、
彭云香、
邓仕容、
叶凤娇、
彭嘉豪、
彭雅静
</t>
  </si>
  <si>
    <t xml:space="preserve">彭春荣：440301194103192117；  黄英娇：440321194009093345；
彭志军：C544074（0）；         彭国云：440321196511252849；
彭忠：440321196808123319；    彭云香：440321197201273323；
邓仕容：440321196903123325；  叶凤娇：340824198206224624；
彭嘉豪：Z882602（2）；         彭雅静：440306199808024820；
</t>
  </si>
  <si>
    <t>B059</t>
  </si>
  <si>
    <t>869.34
原数字为848.42</t>
  </si>
  <si>
    <t>2429.92
原数字为2181.15</t>
  </si>
  <si>
    <t>B061</t>
  </si>
  <si>
    <t>B095</t>
  </si>
  <si>
    <t>176.73
原数字为185.06</t>
  </si>
  <si>
    <t>B104</t>
  </si>
  <si>
    <t>296.83
原数字为226.83</t>
  </si>
  <si>
    <t>2128.05
原数字为296.83</t>
  </si>
  <si>
    <t>黄英娇</t>
  </si>
  <si>
    <t>A833-0621</t>
  </si>
  <si>
    <t>2-045</t>
  </si>
  <si>
    <t>彭凤荣</t>
  </si>
  <si>
    <t>2-046</t>
  </si>
  <si>
    <t>246</t>
  </si>
  <si>
    <r>
      <rPr>
        <sz val="9"/>
        <rFont val="宋体"/>
        <charset val="134"/>
      </rPr>
      <t xml:space="preserve">钟绿运、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徐春花</t>
    </r>
  </si>
  <si>
    <r>
      <rPr>
        <sz val="9"/>
        <rFont val="宋体"/>
        <charset val="134"/>
      </rPr>
      <t xml:space="preserve">钟绿运：440306197807143116； </t>
    </r>
    <r>
      <rPr>
        <sz val="9"/>
        <rFont val="宋体"/>
        <charset val="134"/>
      </rPr>
      <t>徐春花：44522219800804422X</t>
    </r>
  </si>
  <si>
    <t>B112</t>
  </si>
  <si>
    <t>3961.16
原数字为3961.19</t>
  </si>
  <si>
    <t>廖照齐、廖俊龙</t>
  </si>
  <si>
    <t>廖照齐：440321196303143314；廖俊龙：440306199107033118</t>
  </si>
  <si>
    <t>B106</t>
  </si>
  <si>
    <t>8-002797</t>
  </si>
  <si>
    <t>廖俊豪、廖嘉裕、廖富齐</t>
  </si>
  <si>
    <t>廖俊豪：44030619891130421X；廖嘉裕：440306199410264728；廖富齐：440306196401103136</t>
  </si>
  <si>
    <t>8-002798</t>
  </si>
  <si>
    <t>彭正强</t>
  </si>
  <si>
    <t>彭正强：440306199608224510；</t>
  </si>
  <si>
    <t>B091</t>
  </si>
  <si>
    <t>陈有琴</t>
  </si>
  <si>
    <t>陈有琴：510228197102193202</t>
  </si>
  <si>
    <t>B092</t>
  </si>
  <si>
    <t>彭运娇、彭伟英</t>
  </si>
  <si>
    <t>彭运娇：440321196503033347；彭伟英：440321197401013729</t>
  </si>
  <si>
    <t>B096</t>
  </si>
  <si>
    <t>彭春华</t>
  </si>
  <si>
    <t>5000351511</t>
  </si>
  <si>
    <t>彭运娇、彭国威</t>
  </si>
  <si>
    <t>彭运娇：440321196503033347；彭国威：440306199407014816</t>
  </si>
  <si>
    <t>B118-2</t>
  </si>
  <si>
    <t>彭伟连</t>
  </si>
  <si>
    <t>彭伟连：C544072(4)</t>
  </si>
  <si>
    <t>B118-1</t>
  </si>
  <si>
    <t>彭运娇</t>
  </si>
  <si>
    <t>彭运娇：440321196503033347</t>
  </si>
  <si>
    <t>廖佩容、彭庆安</t>
  </si>
  <si>
    <t>廖佩容：440321195009093323；彭庆安：440306197911213110</t>
  </si>
  <si>
    <t>B130</t>
  </si>
  <si>
    <t>彭水春</t>
  </si>
  <si>
    <t>5000303000</t>
  </si>
  <si>
    <t>彭佩容、彭庆安</t>
  </si>
  <si>
    <t>本</t>
  </si>
  <si>
    <t>宗</t>
  </si>
  <si>
    <t>栋已拆除， 栋未拆除</t>
  </si>
  <si>
    <t xml:space="preserve">  个</t>
  </si>
  <si>
    <t xml:space="preserve">     本</t>
  </si>
</sst>
</file>

<file path=xl/styles.xml><?xml version="1.0" encoding="utf-8"?>
<styleSheet xmlns="http://schemas.openxmlformats.org/spreadsheetml/2006/main">
  <numFmts count="9">
    <numFmt numFmtId="176" formatCode="0.00_);\(0.00\)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.00_);[Red]\(0.00\)"/>
    <numFmt numFmtId="41" formatCode="_ * #,##0_ ;_ * \-#,##0_ ;_ * &quot;-&quot;_ ;_ @_ "/>
    <numFmt numFmtId="179" formatCode="_ \¥* #,##0.00_ ;_ \¥* \-#,##0.00_ ;_ \¥* &quot;-&quot;??_ ;_ @_ "/>
    <numFmt numFmtId="180" formatCode="\¥#,##0.00_);[Red]\(\¥#,##0.00\)"/>
    <numFmt numFmtId="181" formatCode="00000000"/>
  </numFmts>
  <fonts count="33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color indexed="17"/>
      <name val="宋体"/>
      <charset val="134"/>
    </font>
    <font>
      <sz val="9"/>
      <name val="宋体"/>
      <charset val="134"/>
    </font>
    <font>
      <sz val="9"/>
      <color rgb="FF00B050"/>
      <name val="宋体"/>
      <charset val="134"/>
    </font>
    <font>
      <sz val="10"/>
      <name val="宋体"/>
      <charset val="134"/>
    </font>
    <font>
      <b/>
      <sz val="9"/>
      <color indexed="17"/>
      <name val="宋体"/>
      <charset val="134"/>
    </font>
    <font>
      <b/>
      <sz val="17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color indexed="10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1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30" borderId="16" applyNumberFormat="0" applyAlignment="0" applyProtection="0">
      <alignment vertical="center"/>
    </xf>
    <xf numFmtId="0" fontId="27" fillId="30" borderId="14" applyNumberFormat="0" applyAlignment="0" applyProtection="0">
      <alignment vertical="center"/>
    </xf>
    <xf numFmtId="0" fontId="16" fillId="21" borderId="15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/>
    </xf>
    <xf numFmtId="0" fontId="2" fillId="0" borderId="5" xfId="52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0" fontId="2" fillId="0" borderId="5" xfId="5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0" borderId="5" xfId="5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2" fillId="0" borderId="5" xfId="53" applyFont="1" applyFill="1" applyBorder="1" applyAlignment="1" applyProtection="1">
      <alignment horizontal="center" vertical="center" wrapText="1"/>
      <protection locked="0"/>
    </xf>
    <xf numFmtId="49" fontId="2" fillId="5" borderId="5" xfId="0" applyNumberFormat="1" applyFont="1" applyFill="1" applyBorder="1" applyAlignment="1">
      <alignment horizontal="center" vertical="center"/>
    </xf>
    <xf numFmtId="49" fontId="2" fillId="0" borderId="5" xfId="5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78" fontId="1" fillId="5" borderId="5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8" fontId="2" fillId="7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5" xfId="51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78" fontId="2" fillId="5" borderId="5" xfId="0" applyNumberFormat="1" applyFont="1" applyFill="1" applyBorder="1" applyAlignment="1">
      <alignment horizontal="center" vertical="center" wrapText="1"/>
    </xf>
    <xf numFmtId="178" fontId="2" fillId="7" borderId="5" xfId="51" applyNumberFormat="1" applyFont="1" applyFill="1" applyBorder="1" applyAlignment="1">
      <alignment horizontal="center" vertical="center"/>
    </xf>
    <xf numFmtId="178" fontId="2" fillId="0" borderId="5" xfId="51" applyNumberFormat="1" applyFont="1" applyFill="1" applyBorder="1" applyAlignment="1">
      <alignment horizontal="center" vertical="center" wrapText="1"/>
    </xf>
    <xf numFmtId="178" fontId="2" fillId="5" borderId="5" xfId="51" applyNumberFormat="1" applyFont="1" applyFill="1" applyBorder="1" applyAlignment="1">
      <alignment horizontal="center" vertical="center"/>
    </xf>
    <xf numFmtId="178" fontId="2" fillId="5" borderId="5" xfId="51" applyNumberFormat="1" applyFont="1" applyFill="1" applyBorder="1" applyAlignment="1">
      <alignment horizontal="center" vertical="center" wrapText="1"/>
    </xf>
    <xf numFmtId="178" fontId="2" fillId="8" borderId="5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2" fillId="9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1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1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8" fontId="1" fillId="0" borderId="5" xfId="50" applyNumberFormat="1" applyFont="1" applyFill="1" applyBorder="1" applyAlignment="1">
      <alignment horizontal="center" vertical="center" wrapText="1"/>
    </xf>
    <xf numFmtId="180" fontId="1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8" fontId="2" fillId="0" borderId="5" xfId="50" applyNumberFormat="1" applyFont="1" applyFill="1" applyBorder="1" applyAlignment="1">
      <alignment horizontal="center" vertical="center" wrapText="1"/>
    </xf>
    <xf numFmtId="180" fontId="2" fillId="0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2" fillId="5" borderId="4" xfId="50" applyFont="1" applyFill="1" applyBorder="1" applyAlignment="1">
      <alignment horizontal="center" vertical="center" wrapText="1"/>
    </xf>
    <xf numFmtId="0" fontId="2" fillId="5" borderId="6" xfId="50" applyFont="1" applyFill="1" applyBorder="1" applyAlignment="1">
      <alignment horizontal="center" vertical="center" wrapText="1"/>
    </xf>
    <xf numFmtId="178" fontId="2" fillId="10" borderId="5" xfId="0" applyNumberFormat="1" applyFont="1" applyFill="1" applyBorder="1" applyAlignment="1">
      <alignment horizontal="center" vertical="center" wrapText="1"/>
    </xf>
    <xf numFmtId="0" fontId="1" fillId="0" borderId="5" xfId="50" applyFont="1" applyFill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180" fontId="2" fillId="0" borderId="5" xfId="0" applyNumberFormat="1" applyFont="1" applyFill="1" applyBorder="1" applyAlignment="1">
      <alignment horizontal="center" vertical="center"/>
    </xf>
    <xf numFmtId="180" fontId="2" fillId="5" borderId="4" xfId="0" applyNumberFormat="1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180" fontId="2" fillId="5" borderId="7" xfId="0" applyNumberFormat="1" applyFont="1" applyFill="1" applyBorder="1" applyAlignment="1">
      <alignment horizontal="center" vertical="center" wrapText="1"/>
    </xf>
    <xf numFmtId="0" fontId="2" fillId="0" borderId="7" xfId="50" applyFont="1" applyFill="1" applyBorder="1" applyAlignment="1">
      <alignment horizontal="center" vertical="center" wrapText="1"/>
    </xf>
    <xf numFmtId="0" fontId="2" fillId="5" borderId="7" xfId="50" applyFont="1" applyFill="1" applyBorder="1" applyAlignment="1">
      <alignment horizontal="center" vertical="center" wrapText="1"/>
    </xf>
    <xf numFmtId="180" fontId="2" fillId="5" borderId="6" xfId="0" applyNumberFormat="1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180" fontId="2" fillId="12" borderId="5" xfId="0" applyNumberFormat="1" applyFont="1" applyFill="1" applyBorder="1" applyAlignment="1">
      <alignment horizontal="center" vertical="center"/>
    </xf>
    <xf numFmtId="0" fontId="2" fillId="5" borderId="5" xfId="5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6" borderId="5" xfId="50" applyFont="1" applyFill="1" applyBorder="1" applyAlignment="1">
      <alignment horizontal="center" vertical="center" wrapText="1"/>
    </xf>
    <xf numFmtId="0" fontId="2" fillId="6" borderId="4" xfId="50" applyFont="1" applyFill="1" applyBorder="1" applyAlignment="1">
      <alignment horizontal="center" vertical="center" wrapText="1"/>
    </xf>
    <xf numFmtId="0" fontId="2" fillId="6" borderId="7" xfId="50" applyFont="1" applyFill="1" applyBorder="1" applyAlignment="1">
      <alignment horizontal="center" vertical="center" wrapText="1"/>
    </xf>
    <xf numFmtId="0" fontId="2" fillId="6" borderId="6" xfId="5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77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5" xfId="51" applyNumberFormat="1" applyFont="1" applyFill="1" applyBorder="1" applyAlignment="1">
      <alignment horizontal="center" vertical="center"/>
    </xf>
    <xf numFmtId="178" fontId="3" fillId="6" borderId="5" xfId="0" applyNumberFormat="1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76" fontId="5" fillId="0" borderId="4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78" fontId="3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Border="1" applyAlignment="1">
      <alignment horizontal="center" vertical="center" wrapText="1"/>
    </xf>
    <xf numFmtId="178" fontId="2" fillId="5" borderId="4" xfId="0" applyNumberFormat="1" applyFont="1" applyFill="1" applyBorder="1" applyAlignment="1">
      <alignment horizontal="center" vertical="center" wrapText="1"/>
    </xf>
    <xf numFmtId="178" fontId="2" fillId="5" borderId="7" xfId="0" applyNumberFormat="1" applyFont="1" applyFill="1" applyBorder="1" applyAlignment="1">
      <alignment horizontal="center" vertical="center" wrapText="1"/>
    </xf>
    <xf numFmtId="178" fontId="2" fillId="5" borderId="6" xfId="0" applyNumberFormat="1" applyFont="1" applyFill="1" applyBorder="1" applyAlignment="1">
      <alignment horizontal="center" vertical="center" wrapText="1"/>
    </xf>
    <xf numFmtId="179" fontId="3" fillId="0" borderId="5" xfId="4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80" fontId="3" fillId="0" borderId="5" xfId="0" applyNumberFormat="1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181" fontId="9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81" fontId="9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81" fontId="9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178" fontId="8" fillId="0" borderId="5" xfId="50" applyNumberFormat="1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horizontal="center" vertical="center" wrapText="1"/>
    </xf>
    <xf numFmtId="178" fontId="9" fillId="0" borderId="4" xfId="50" applyNumberFormat="1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8" fontId="9" fillId="0" borderId="7" xfId="50" applyNumberFormat="1" applyFont="1" applyFill="1" applyBorder="1" applyAlignment="1">
      <alignment horizontal="center" vertical="center" wrapText="1"/>
    </xf>
    <xf numFmtId="0" fontId="9" fillId="0" borderId="7" xfId="5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8" fontId="9" fillId="0" borderId="6" xfId="50" applyNumberFormat="1" applyFont="1" applyFill="1" applyBorder="1" applyAlignment="1">
      <alignment horizontal="center" vertical="center" wrapText="1"/>
    </xf>
    <xf numFmtId="0" fontId="9" fillId="0" borderId="6" xfId="5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进度表、统计_11" xfId="52"/>
    <cellStyle name="常规_已签约_43 2" xfId="53"/>
  </cellStyles>
  <tableStyles count="0" defaultTableStyle="TableStyleMedium9" defaultPivotStyle="PivotStyleLight16"/>
  <colors>
    <mruColors>
      <color rgb="00008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tabSelected="1" workbookViewId="0">
      <pane ySplit="2" topLeftCell="A3" activePane="bottomLeft" state="frozen"/>
      <selection/>
      <selection pane="bottomLeft" activeCell="N8" sqref="N8"/>
    </sheetView>
  </sheetViews>
  <sheetFormatPr defaultColWidth="9" defaultRowHeight="13.5"/>
  <cols>
    <col min="1" max="1" width="5.5" style="208" customWidth="1"/>
    <col min="2" max="2" width="16.75" style="209" customWidth="1"/>
    <col min="3" max="4" width="8.625" style="210" customWidth="1"/>
    <col min="5" max="5" width="12.5" style="210" customWidth="1"/>
    <col min="6" max="6" width="11.875" style="210" customWidth="1"/>
    <col min="7" max="7" width="10.5" style="211" customWidth="1"/>
    <col min="8" max="8" width="11.75" style="210" customWidth="1"/>
    <col min="9" max="9" width="9.75" style="210" customWidth="1"/>
    <col min="10" max="10" width="11.3166666666667" customWidth="1"/>
    <col min="11" max="11" width="25.2166666666667" customWidth="1"/>
  </cols>
  <sheetData>
    <row r="1" s="204" customFormat="1" ht="42" customHeight="1" spans="1:12">
      <c r="A1" s="212" t="s">
        <v>0</v>
      </c>
      <c r="B1" s="212"/>
      <c r="C1" s="213"/>
      <c r="D1" s="213"/>
      <c r="E1" s="213"/>
      <c r="F1" s="213"/>
      <c r="G1" s="213"/>
      <c r="H1" s="213"/>
      <c r="I1" s="213"/>
      <c r="J1" s="212"/>
      <c r="K1" s="212"/>
      <c r="L1" s="233"/>
    </row>
    <row r="2" s="204" customFormat="1" ht="48" customHeight="1" spans="1:12">
      <c r="A2" s="214" t="s">
        <v>1</v>
      </c>
      <c r="B2" s="214" t="s">
        <v>2</v>
      </c>
      <c r="C2" s="214" t="s">
        <v>3</v>
      </c>
      <c r="D2" s="214" t="s">
        <v>4</v>
      </c>
      <c r="E2" s="215" t="s">
        <v>5</v>
      </c>
      <c r="F2" s="215" t="s">
        <v>6</v>
      </c>
      <c r="G2" s="214" t="s">
        <v>7</v>
      </c>
      <c r="H2" s="214" t="s">
        <v>8</v>
      </c>
      <c r="I2" s="214" t="s">
        <v>9</v>
      </c>
      <c r="J2" s="234" t="s">
        <v>10</v>
      </c>
      <c r="K2" s="235" t="s">
        <v>11</v>
      </c>
      <c r="L2" s="233"/>
    </row>
    <row r="3" s="205" customFormat="1" ht="28" customHeight="1" spans="1:12">
      <c r="A3" s="216">
        <v>1</v>
      </c>
      <c r="B3" s="217" t="s">
        <v>12</v>
      </c>
      <c r="C3" s="216" t="s">
        <v>13</v>
      </c>
      <c r="D3" s="218" t="s">
        <v>14</v>
      </c>
      <c r="E3" s="219">
        <v>2454.66</v>
      </c>
      <c r="F3" s="216">
        <v>12474.45</v>
      </c>
      <c r="G3" s="216" t="s">
        <v>15</v>
      </c>
      <c r="H3" s="220">
        <v>8210025</v>
      </c>
      <c r="I3" s="218">
        <v>20020</v>
      </c>
      <c r="J3" s="236" t="s">
        <v>16</v>
      </c>
      <c r="K3" s="237" t="s">
        <v>17</v>
      </c>
      <c r="L3" s="238"/>
    </row>
    <row r="4" s="206" customFormat="1" ht="28" customHeight="1" spans="1:11">
      <c r="A4" s="216">
        <v>2</v>
      </c>
      <c r="B4" s="221"/>
      <c r="C4" s="216" t="s">
        <v>18</v>
      </c>
      <c r="D4" s="222"/>
      <c r="E4" s="219">
        <v>376.15</v>
      </c>
      <c r="F4" s="216">
        <v>2750.24</v>
      </c>
      <c r="G4" s="216" t="s">
        <v>15</v>
      </c>
      <c r="H4" s="223"/>
      <c r="I4" s="222"/>
      <c r="J4" s="239"/>
      <c r="K4" s="240"/>
    </row>
    <row r="5" s="206" customFormat="1" ht="28" customHeight="1" spans="1:11">
      <c r="A5" s="216">
        <v>3</v>
      </c>
      <c r="B5" s="221"/>
      <c r="C5" s="216" t="s">
        <v>19</v>
      </c>
      <c r="D5" s="222"/>
      <c r="E5" s="219">
        <v>784.6</v>
      </c>
      <c r="F5" s="216">
        <v>2878.73</v>
      </c>
      <c r="G5" s="216" t="s">
        <v>15</v>
      </c>
      <c r="H5" s="223"/>
      <c r="I5" s="222"/>
      <c r="J5" s="239"/>
      <c r="K5" s="240"/>
    </row>
    <row r="6" s="206" customFormat="1" ht="28" customHeight="1" spans="1:11">
      <c r="A6" s="216">
        <v>4</v>
      </c>
      <c r="B6" s="221"/>
      <c r="C6" s="216" t="s">
        <v>20</v>
      </c>
      <c r="D6" s="222"/>
      <c r="E6" s="219">
        <v>1594.55</v>
      </c>
      <c r="F6" s="216">
        <v>966.59</v>
      </c>
      <c r="G6" s="216" t="s">
        <v>15</v>
      </c>
      <c r="H6" s="223"/>
      <c r="I6" s="222"/>
      <c r="J6" s="239"/>
      <c r="K6" s="240"/>
    </row>
    <row r="7" s="205" customFormat="1" ht="28" customHeight="1" spans="1:12">
      <c r="A7" s="216">
        <v>5</v>
      </c>
      <c r="B7" s="221"/>
      <c r="C7" s="216" t="s">
        <v>21</v>
      </c>
      <c r="D7" s="222"/>
      <c r="E7" s="219">
        <v>1688.34</v>
      </c>
      <c r="F7" s="216">
        <v>1222.9</v>
      </c>
      <c r="G7" s="216" t="s">
        <v>15</v>
      </c>
      <c r="H7" s="223"/>
      <c r="I7" s="222"/>
      <c r="J7" s="239"/>
      <c r="K7" s="240"/>
      <c r="L7" s="238"/>
    </row>
    <row r="8" s="205" customFormat="1" ht="28" customHeight="1" spans="1:12">
      <c r="A8" s="216">
        <v>6</v>
      </c>
      <c r="B8" s="221"/>
      <c r="C8" s="216" t="s">
        <v>22</v>
      </c>
      <c r="D8" s="222"/>
      <c r="E8" s="219">
        <v>1850.6</v>
      </c>
      <c r="F8" s="216">
        <v>1453.08</v>
      </c>
      <c r="G8" s="216" t="s">
        <v>15</v>
      </c>
      <c r="H8" s="223"/>
      <c r="I8" s="222"/>
      <c r="J8" s="239"/>
      <c r="K8" s="240"/>
      <c r="L8" s="238"/>
    </row>
    <row r="9" s="205" customFormat="1" ht="28" customHeight="1" spans="1:12">
      <c r="A9" s="216">
        <v>7</v>
      </c>
      <c r="B9" s="221"/>
      <c r="C9" s="216" t="s">
        <v>23</v>
      </c>
      <c r="D9" s="222"/>
      <c r="E9" s="219">
        <v>1673.72</v>
      </c>
      <c r="F9" s="216">
        <v>1228.33</v>
      </c>
      <c r="G9" s="216" t="s">
        <v>15</v>
      </c>
      <c r="H9" s="223"/>
      <c r="I9" s="222"/>
      <c r="J9" s="239"/>
      <c r="K9" s="240"/>
      <c r="L9" s="238"/>
    </row>
    <row r="10" s="205" customFormat="1" ht="28" customHeight="1" spans="1:12">
      <c r="A10" s="216">
        <v>8</v>
      </c>
      <c r="B10" s="221"/>
      <c r="C10" s="216" t="s">
        <v>24</v>
      </c>
      <c r="D10" s="222"/>
      <c r="E10" s="219">
        <v>2245.46</v>
      </c>
      <c r="F10" s="216">
        <v>2240.96</v>
      </c>
      <c r="G10" s="216" t="s">
        <v>15</v>
      </c>
      <c r="H10" s="223"/>
      <c r="I10" s="222"/>
      <c r="J10" s="239"/>
      <c r="K10" s="240"/>
      <c r="L10" s="238"/>
    </row>
    <row r="11" s="207" customFormat="1" ht="28" customHeight="1" spans="1:12">
      <c r="A11" s="216">
        <v>9</v>
      </c>
      <c r="B11" s="221"/>
      <c r="C11" s="216" t="s">
        <v>25</v>
      </c>
      <c r="D11" s="224"/>
      <c r="E11" s="219">
        <v>1447.05</v>
      </c>
      <c r="F11" s="216" t="s">
        <v>26</v>
      </c>
      <c r="G11" s="216" t="s">
        <v>15</v>
      </c>
      <c r="H11" s="223"/>
      <c r="I11" s="222"/>
      <c r="J11" s="239"/>
      <c r="K11" s="240"/>
      <c r="L11" s="241"/>
    </row>
    <row r="12" s="207" customFormat="1" ht="28" customHeight="1" spans="1:12">
      <c r="A12" s="216">
        <v>10</v>
      </c>
      <c r="B12" s="221"/>
      <c r="C12" s="216" t="s">
        <v>27</v>
      </c>
      <c r="D12" s="216" t="s">
        <v>28</v>
      </c>
      <c r="E12" s="219">
        <v>69.87</v>
      </c>
      <c r="F12" s="216">
        <v>46.09</v>
      </c>
      <c r="G12" s="216" t="s">
        <v>15</v>
      </c>
      <c r="H12" s="223"/>
      <c r="I12" s="222"/>
      <c r="J12" s="239"/>
      <c r="K12" s="240"/>
      <c r="L12" s="241"/>
    </row>
    <row r="13" s="207" customFormat="1" ht="28" customHeight="1" spans="1:12">
      <c r="A13" s="216">
        <v>11</v>
      </c>
      <c r="B13" s="221"/>
      <c r="C13" s="216" t="s">
        <v>29</v>
      </c>
      <c r="D13" s="218" t="s">
        <v>30</v>
      </c>
      <c r="E13" s="219">
        <v>30.49</v>
      </c>
      <c r="F13" s="216">
        <v>30.49</v>
      </c>
      <c r="G13" s="216" t="s">
        <v>15</v>
      </c>
      <c r="H13" s="223"/>
      <c r="I13" s="222"/>
      <c r="J13" s="239"/>
      <c r="K13" s="240"/>
      <c r="L13" s="241"/>
    </row>
    <row r="14" s="207" customFormat="1" ht="28" customHeight="1" spans="1:11">
      <c r="A14" s="216">
        <v>12</v>
      </c>
      <c r="B14" s="221"/>
      <c r="C14" s="216" t="s">
        <v>31</v>
      </c>
      <c r="D14" s="224"/>
      <c r="E14" s="219">
        <v>7.22</v>
      </c>
      <c r="F14" s="216">
        <v>7.22</v>
      </c>
      <c r="G14" s="216" t="s">
        <v>15</v>
      </c>
      <c r="H14" s="223"/>
      <c r="I14" s="222"/>
      <c r="J14" s="239"/>
      <c r="K14" s="240"/>
    </row>
    <row r="15" s="207" customFormat="1" ht="28" customHeight="1" spans="1:14">
      <c r="A15" s="216">
        <v>13</v>
      </c>
      <c r="B15" s="221"/>
      <c r="C15" s="216" t="s">
        <v>32</v>
      </c>
      <c r="D15" s="216" t="s">
        <v>33</v>
      </c>
      <c r="E15" s="219">
        <v>13.65</v>
      </c>
      <c r="F15" s="216" t="s">
        <v>26</v>
      </c>
      <c r="G15" s="216" t="s">
        <v>15</v>
      </c>
      <c r="H15" s="223"/>
      <c r="I15" s="222"/>
      <c r="J15" s="239"/>
      <c r="K15" s="240"/>
      <c r="N15" s="241"/>
    </row>
    <row r="16" s="207" customFormat="1" ht="28" customHeight="1" spans="1:14">
      <c r="A16" s="216">
        <v>14</v>
      </c>
      <c r="B16" s="221"/>
      <c r="C16" s="216" t="s">
        <v>34</v>
      </c>
      <c r="D16" s="216" t="s">
        <v>30</v>
      </c>
      <c r="E16" s="219">
        <v>72.53</v>
      </c>
      <c r="F16" s="216">
        <v>63.02</v>
      </c>
      <c r="G16" s="216" t="s">
        <v>15</v>
      </c>
      <c r="H16" s="223"/>
      <c r="I16" s="222"/>
      <c r="J16" s="239"/>
      <c r="K16" s="240"/>
      <c r="N16" s="241"/>
    </row>
    <row r="17" s="207" customFormat="1" ht="28" customHeight="1" spans="1:14">
      <c r="A17" s="216">
        <v>15</v>
      </c>
      <c r="B17" s="221"/>
      <c r="C17" s="216" t="s">
        <v>35</v>
      </c>
      <c r="D17" s="216" t="s">
        <v>28</v>
      </c>
      <c r="E17" s="219">
        <v>45.78</v>
      </c>
      <c r="F17" s="216">
        <v>45.78</v>
      </c>
      <c r="G17" s="216" t="s">
        <v>15</v>
      </c>
      <c r="H17" s="223"/>
      <c r="I17" s="222"/>
      <c r="J17" s="239"/>
      <c r="K17" s="240"/>
      <c r="N17" s="241"/>
    </row>
    <row r="18" s="207" customFormat="1" ht="28" customHeight="1" spans="1:14">
      <c r="A18" s="216">
        <v>16</v>
      </c>
      <c r="B18" s="221"/>
      <c r="C18" s="216" t="s">
        <v>36</v>
      </c>
      <c r="D18" s="216" t="s">
        <v>30</v>
      </c>
      <c r="E18" s="219">
        <v>10.79</v>
      </c>
      <c r="F18" s="216">
        <v>10.79</v>
      </c>
      <c r="G18" s="216" t="s">
        <v>15</v>
      </c>
      <c r="H18" s="223"/>
      <c r="I18" s="222"/>
      <c r="J18" s="239"/>
      <c r="K18" s="240"/>
      <c r="N18" s="241"/>
    </row>
    <row r="19" s="207" customFormat="1" ht="28" customHeight="1" spans="1:14">
      <c r="A19" s="216">
        <v>17</v>
      </c>
      <c r="B19" s="221"/>
      <c r="C19" s="216" t="s">
        <v>37</v>
      </c>
      <c r="D19" s="216" t="s">
        <v>14</v>
      </c>
      <c r="E19" s="219">
        <v>144.09</v>
      </c>
      <c r="F19" s="216">
        <v>19.48</v>
      </c>
      <c r="G19" s="216" t="s">
        <v>15</v>
      </c>
      <c r="H19" s="223"/>
      <c r="I19" s="222"/>
      <c r="J19" s="239"/>
      <c r="K19" s="240"/>
      <c r="N19" s="241"/>
    </row>
    <row r="20" s="207" customFormat="1" ht="28" customHeight="1" spans="1:14">
      <c r="A20" s="216">
        <v>18</v>
      </c>
      <c r="B20" s="221"/>
      <c r="C20" s="216" t="s">
        <v>38</v>
      </c>
      <c r="D20" s="216" t="s">
        <v>39</v>
      </c>
      <c r="E20" s="219">
        <v>10.5</v>
      </c>
      <c r="F20" s="216">
        <v>10.5</v>
      </c>
      <c r="G20" s="216" t="s">
        <v>15</v>
      </c>
      <c r="H20" s="223"/>
      <c r="I20" s="222"/>
      <c r="J20" s="239"/>
      <c r="K20" s="240"/>
      <c r="N20" s="241"/>
    </row>
    <row r="21" s="207" customFormat="1" ht="28" customHeight="1" spans="1:14">
      <c r="A21" s="216">
        <v>19</v>
      </c>
      <c r="B21" s="221"/>
      <c r="C21" s="216" t="s">
        <v>40</v>
      </c>
      <c r="D21" s="216" t="s">
        <v>39</v>
      </c>
      <c r="E21" s="219">
        <v>4.97</v>
      </c>
      <c r="F21" s="216">
        <v>4.97</v>
      </c>
      <c r="G21" s="216" t="s">
        <v>15</v>
      </c>
      <c r="H21" s="223"/>
      <c r="I21" s="222"/>
      <c r="J21" s="239"/>
      <c r="K21" s="240"/>
      <c r="N21" s="241"/>
    </row>
    <row r="22" s="207" customFormat="1" ht="28" customHeight="1" spans="1:14">
      <c r="A22" s="216">
        <v>20</v>
      </c>
      <c r="B22" s="221"/>
      <c r="C22" s="216" t="s">
        <v>41</v>
      </c>
      <c r="D22" s="216" t="s">
        <v>42</v>
      </c>
      <c r="E22" s="219">
        <v>128.89</v>
      </c>
      <c r="F22" s="216" t="s">
        <v>26</v>
      </c>
      <c r="G22" s="216" t="s">
        <v>15</v>
      </c>
      <c r="H22" s="223"/>
      <c r="I22" s="222"/>
      <c r="J22" s="239"/>
      <c r="K22" s="240"/>
      <c r="N22" s="241"/>
    </row>
    <row r="23" s="207" customFormat="1" ht="28" customHeight="1" spans="1:14">
      <c r="A23" s="216">
        <v>21</v>
      </c>
      <c r="B23" s="225"/>
      <c r="C23" s="216" t="s">
        <v>43</v>
      </c>
      <c r="D23" s="216" t="s">
        <v>44</v>
      </c>
      <c r="E23" s="219">
        <v>67.48</v>
      </c>
      <c r="F23" s="216" t="s">
        <v>26</v>
      </c>
      <c r="G23" s="216" t="s">
        <v>15</v>
      </c>
      <c r="H23" s="226"/>
      <c r="I23" s="224"/>
      <c r="J23" s="242"/>
      <c r="K23" s="243"/>
      <c r="N23" s="241"/>
    </row>
    <row r="24" ht="46" customHeight="1" spans="1:11">
      <c r="A24" s="216" t="s">
        <v>45</v>
      </c>
      <c r="B24" s="216">
        <v>1</v>
      </c>
      <c r="C24" s="227" t="s">
        <v>46</v>
      </c>
      <c r="D24" s="228"/>
      <c r="E24" s="219">
        <f>SUM(E3:E23)</f>
        <v>14721.39</v>
      </c>
      <c r="F24" s="219">
        <f>SUM(F3:F23)</f>
        <v>25453.62</v>
      </c>
      <c r="G24" s="227" t="s">
        <v>46</v>
      </c>
      <c r="H24" s="229"/>
      <c r="I24" s="216">
        <f>SUM(I3)</f>
        <v>20020</v>
      </c>
      <c r="J24" s="227" t="s">
        <v>46</v>
      </c>
      <c r="K24" s="229"/>
    </row>
    <row r="25" spans="1:11">
      <c r="A25" s="230"/>
      <c r="B25" s="231"/>
      <c r="C25" s="232"/>
      <c r="D25" s="232"/>
      <c r="E25" s="232"/>
      <c r="F25" s="232"/>
      <c r="G25" s="230"/>
      <c r="H25" s="232"/>
      <c r="I25" s="232"/>
      <c r="J25" s="232"/>
      <c r="K25" s="232"/>
    </row>
    <row r="26" spans="1:11">
      <c r="A26" s="230"/>
      <c r="B26" s="231"/>
      <c r="C26" s="232"/>
      <c r="D26" s="232"/>
      <c r="E26" s="232"/>
      <c r="F26" s="232"/>
      <c r="G26" s="230"/>
      <c r="H26" s="232"/>
      <c r="I26" s="232"/>
      <c r="J26" s="232"/>
      <c r="K26" s="232"/>
    </row>
    <row r="27" spans="1:11">
      <c r="A27" s="230"/>
      <c r="B27" s="231"/>
      <c r="C27" s="232"/>
      <c r="D27" s="232"/>
      <c r="E27" s="232"/>
      <c r="F27" s="232"/>
      <c r="G27" s="230"/>
      <c r="H27" s="232"/>
      <c r="I27" s="232"/>
      <c r="J27" s="232"/>
      <c r="K27" s="232"/>
    </row>
    <row r="28" spans="1:11">
      <c r="A28" s="230"/>
      <c r="B28" s="231"/>
      <c r="C28" s="232"/>
      <c r="D28" s="232"/>
      <c r="E28" s="232"/>
      <c r="F28" s="232"/>
      <c r="G28" s="230"/>
      <c r="H28" s="232"/>
      <c r="I28" s="232"/>
      <c r="J28" s="232"/>
      <c r="K28" s="232"/>
    </row>
    <row r="29" spans="1:11">
      <c r="A29" s="230"/>
      <c r="B29" s="231"/>
      <c r="C29" s="232"/>
      <c r="D29" s="232"/>
      <c r="E29" s="232"/>
      <c r="F29" s="232"/>
      <c r="G29" s="230"/>
      <c r="H29" s="232"/>
      <c r="I29" s="232"/>
      <c r="J29" s="232"/>
      <c r="K29" s="232"/>
    </row>
    <row r="30" spans="1:11">
      <c r="A30" s="230"/>
      <c r="B30" s="231"/>
      <c r="C30" s="232"/>
      <c r="D30" s="232"/>
      <c r="E30" s="232"/>
      <c r="F30" s="232"/>
      <c r="G30" s="230"/>
      <c r="H30" s="232"/>
      <c r="I30" s="232"/>
      <c r="J30" s="232"/>
      <c r="K30" s="232"/>
    </row>
    <row r="31" spans="1:11">
      <c r="A31" s="230"/>
      <c r="B31" s="231"/>
      <c r="C31" s="232"/>
      <c r="D31" s="232"/>
      <c r="E31" s="232"/>
      <c r="F31" s="232"/>
      <c r="G31" s="230"/>
      <c r="H31" s="232"/>
      <c r="I31" s="232"/>
      <c r="J31" s="232"/>
      <c r="K31" s="232"/>
    </row>
    <row r="32" spans="1:11">
      <c r="A32" s="230"/>
      <c r="B32" s="231"/>
      <c r="C32" s="232"/>
      <c r="D32" s="232"/>
      <c r="E32" s="232"/>
      <c r="F32" s="232"/>
      <c r="G32" s="230"/>
      <c r="H32" s="232"/>
      <c r="I32" s="232"/>
      <c r="J32" s="232"/>
      <c r="K32" s="232"/>
    </row>
    <row r="33" spans="1:11">
      <c r="A33" s="230"/>
      <c r="B33" s="231"/>
      <c r="C33" s="232"/>
      <c r="D33" s="232"/>
      <c r="E33" s="232"/>
      <c r="F33" s="232"/>
      <c r="G33" s="230"/>
      <c r="H33" s="232"/>
      <c r="I33" s="232"/>
      <c r="J33" s="232"/>
      <c r="K33" s="232"/>
    </row>
    <row r="34" spans="1:11">
      <c r="A34" s="230"/>
      <c r="B34" s="231"/>
      <c r="C34" s="232"/>
      <c r="D34" s="232"/>
      <c r="E34" s="232"/>
      <c r="F34" s="232"/>
      <c r="G34" s="230"/>
      <c r="H34" s="232"/>
      <c r="I34" s="232"/>
      <c r="J34" s="232"/>
      <c r="K34" s="232"/>
    </row>
    <row r="35" spans="1:11">
      <c r="A35" s="230"/>
      <c r="B35" s="231"/>
      <c r="C35" s="232"/>
      <c r="D35" s="232"/>
      <c r="E35" s="232"/>
      <c r="F35" s="232"/>
      <c r="G35" s="230"/>
      <c r="H35" s="232"/>
      <c r="I35" s="232"/>
      <c r="J35" s="232"/>
      <c r="K35" s="232"/>
    </row>
    <row r="36" spans="1:11">
      <c r="A36" s="230"/>
      <c r="B36" s="231"/>
      <c r="C36" s="232"/>
      <c r="D36" s="232"/>
      <c r="E36" s="232"/>
      <c r="F36" s="232"/>
      <c r="G36" s="230"/>
      <c r="H36" s="232"/>
      <c r="I36" s="232"/>
      <c r="J36" s="232"/>
      <c r="K36" s="232"/>
    </row>
    <row r="37" spans="1:11">
      <c r="A37" s="230"/>
      <c r="B37" s="231"/>
      <c r="C37" s="232"/>
      <c r="D37" s="232"/>
      <c r="E37" s="232"/>
      <c r="F37" s="232"/>
      <c r="G37" s="230"/>
      <c r="H37" s="232"/>
      <c r="I37" s="232"/>
      <c r="J37" s="232"/>
      <c r="K37" s="232"/>
    </row>
    <row r="38" spans="1:11">
      <c r="A38" s="230"/>
      <c r="B38" s="231"/>
      <c r="C38" s="232"/>
      <c r="D38" s="232"/>
      <c r="E38" s="232"/>
      <c r="F38" s="232"/>
      <c r="G38" s="230"/>
      <c r="H38" s="232"/>
      <c r="I38" s="232"/>
      <c r="J38" s="232"/>
      <c r="K38" s="232"/>
    </row>
    <row r="39" spans="1:11">
      <c r="A39" s="230"/>
      <c r="B39" s="231"/>
      <c r="C39" s="232"/>
      <c r="D39" s="232"/>
      <c r="E39" s="232"/>
      <c r="F39" s="232"/>
      <c r="G39" s="230"/>
      <c r="H39" s="232"/>
      <c r="I39" s="232"/>
      <c r="J39" s="232"/>
      <c r="K39" s="232"/>
    </row>
    <row r="40" spans="1:11">
      <c r="A40" s="230"/>
      <c r="B40" s="231"/>
      <c r="C40" s="232"/>
      <c r="D40" s="232"/>
      <c r="E40" s="232"/>
      <c r="F40" s="232"/>
      <c r="G40" s="230"/>
      <c r="H40" s="232"/>
      <c r="I40" s="232"/>
      <c r="J40" s="232"/>
      <c r="K40" s="232"/>
    </row>
  </sheetData>
  <autoFilter ref="A2:K24">
    <extLst/>
  </autoFilter>
  <mergeCells count="11">
    <mergeCell ref="A1:K1"/>
    <mergeCell ref="C24:D24"/>
    <mergeCell ref="G24:H24"/>
    <mergeCell ref="J24:K24"/>
    <mergeCell ref="B3:B23"/>
    <mergeCell ref="D3:D11"/>
    <mergeCell ref="D13:D14"/>
    <mergeCell ref="H3:H23"/>
    <mergeCell ref="I3:I23"/>
    <mergeCell ref="J3:J23"/>
    <mergeCell ref="K3:K23"/>
  </mergeCells>
  <pageMargins left="0.156944444444444" right="0.0784722222222222" top="0.235416666666667" bottom="0.275" header="0.15625" footer="0.196527777777778"/>
  <pageSetup paperSize="9" scale="78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02"/>
  <sheetViews>
    <sheetView workbookViewId="0">
      <selection activeCell="I54" sqref="I54"/>
    </sheetView>
  </sheetViews>
  <sheetFormatPr defaultColWidth="9" defaultRowHeight="13.5"/>
  <cols>
    <col min="11" max="11" width="21.3833333333333" customWidth="1"/>
    <col min="21" max="21" width="24.3833333333333" customWidth="1"/>
    <col min="32" max="32" width="17" customWidth="1"/>
  </cols>
  <sheetData>
    <row r="1" spans="1:37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91"/>
    </row>
    <row r="2" spans="1:37">
      <c r="A2" s="3" t="s">
        <v>48</v>
      </c>
      <c r="B2" s="4"/>
      <c r="C2" s="4"/>
      <c r="D2" s="4"/>
      <c r="E2" s="4"/>
      <c r="F2" s="4"/>
      <c r="G2" s="5"/>
      <c r="H2" s="1" t="s">
        <v>49</v>
      </c>
      <c r="I2" s="2"/>
      <c r="J2" s="2"/>
      <c r="K2" s="2"/>
      <c r="L2" s="2"/>
      <c r="M2" s="2"/>
      <c r="N2" s="2"/>
      <c r="O2" s="2"/>
      <c r="P2" s="2"/>
      <c r="Q2" s="2"/>
      <c r="R2" s="91"/>
      <c r="S2" s="1" t="s">
        <v>50</v>
      </c>
      <c r="T2" s="2"/>
      <c r="U2" s="2"/>
      <c r="V2" s="2"/>
      <c r="W2" s="2"/>
      <c r="X2" s="2"/>
      <c r="Y2" s="91"/>
      <c r="Z2" s="100" t="s">
        <v>51</v>
      </c>
      <c r="AA2" s="101"/>
      <c r="AB2" s="101"/>
      <c r="AC2" s="102"/>
      <c r="AD2" s="100" t="s">
        <v>52</v>
      </c>
      <c r="AE2" s="101"/>
      <c r="AF2" s="101"/>
      <c r="AG2" s="101"/>
      <c r="AH2" s="101"/>
      <c r="AI2" s="101"/>
      <c r="AJ2" s="101"/>
      <c r="AK2" s="102"/>
    </row>
    <row r="3" ht="123.75" spans="1:37">
      <c r="A3" s="6" t="s">
        <v>1</v>
      </c>
      <c r="B3" s="6" t="s">
        <v>53</v>
      </c>
      <c r="C3" s="6" t="s">
        <v>54</v>
      </c>
      <c r="D3" s="7" t="s">
        <v>55</v>
      </c>
      <c r="E3" s="7" t="s">
        <v>56</v>
      </c>
      <c r="F3" s="7" t="s">
        <v>57</v>
      </c>
      <c r="G3" s="7" t="s">
        <v>58</v>
      </c>
      <c r="H3" s="7" t="s">
        <v>59</v>
      </c>
      <c r="I3" s="7" t="s">
        <v>60</v>
      </c>
      <c r="J3" s="7" t="s">
        <v>61</v>
      </c>
      <c r="K3" s="70" t="s">
        <v>62</v>
      </c>
      <c r="L3" s="71" t="s">
        <v>63</v>
      </c>
      <c r="M3" s="72" t="s">
        <v>64</v>
      </c>
      <c r="N3" s="72" t="s">
        <v>5</v>
      </c>
      <c r="O3" s="72" t="s">
        <v>6</v>
      </c>
      <c r="P3" s="73" t="s">
        <v>65</v>
      </c>
      <c r="Q3" s="73" t="s">
        <v>66</v>
      </c>
      <c r="R3" s="7" t="s">
        <v>67</v>
      </c>
      <c r="S3" s="7" t="s">
        <v>68</v>
      </c>
      <c r="T3" s="7" t="s">
        <v>69</v>
      </c>
      <c r="U3" s="7" t="s">
        <v>70</v>
      </c>
      <c r="V3" s="7" t="s">
        <v>71</v>
      </c>
      <c r="W3" s="7" t="s">
        <v>72</v>
      </c>
      <c r="X3" s="7" t="s">
        <v>73</v>
      </c>
      <c r="Y3" s="7" t="s">
        <v>74</v>
      </c>
      <c r="Z3" s="7" t="s">
        <v>75</v>
      </c>
      <c r="AA3" s="103" t="s">
        <v>76</v>
      </c>
      <c r="AB3" s="103" t="s">
        <v>77</v>
      </c>
      <c r="AC3" s="7" t="s">
        <v>78</v>
      </c>
      <c r="AD3" s="104" t="s">
        <v>79</v>
      </c>
      <c r="AE3" s="72" t="s">
        <v>80</v>
      </c>
      <c r="AF3" s="105" t="s">
        <v>81</v>
      </c>
      <c r="AG3" s="105" t="s">
        <v>82</v>
      </c>
      <c r="AH3" s="105" t="s">
        <v>83</v>
      </c>
      <c r="AI3" s="105" t="s">
        <v>84</v>
      </c>
      <c r="AJ3" s="122" t="s">
        <v>11</v>
      </c>
      <c r="AK3" s="123" t="s">
        <v>85</v>
      </c>
    </row>
    <row r="4" ht="67.5" spans="1:37">
      <c r="A4" s="8">
        <v>1</v>
      </c>
      <c r="B4" s="9" t="s">
        <v>86</v>
      </c>
      <c r="C4" s="8" t="s">
        <v>87</v>
      </c>
      <c r="D4" s="10" t="s">
        <v>88</v>
      </c>
      <c r="E4" s="8" t="s">
        <v>89</v>
      </c>
      <c r="F4" s="11" t="s">
        <v>90</v>
      </c>
      <c r="G4" s="8" t="s">
        <v>91</v>
      </c>
      <c r="H4" s="8" t="s">
        <v>92</v>
      </c>
      <c r="I4" s="8">
        <v>1</v>
      </c>
      <c r="J4" s="8" t="s">
        <v>93</v>
      </c>
      <c r="K4" s="8" t="s">
        <v>94</v>
      </c>
      <c r="L4" s="74">
        <f>M4+N4</f>
        <v>72.84</v>
      </c>
      <c r="M4" s="74">
        <v>2.86</v>
      </c>
      <c r="N4" s="75">
        <v>69.98</v>
      </c>
      <c r="O4" s="76">
        <v>69.98</v>
      </c>
      <c r="P4" s="77" t="s">
        <v>95</v>
      </c>
      <c r="Q4" s="77" t="s">
        <v>95</v>
      </c>
      <c r="R4" s="8" t="s">
        <v>15</v>
      </c>
      <c r="S4" s="8" t="s">
        <v>46</v>
      </c>
      <c r="T4" s="8" t="s">
        <v>46</v>
      </c>
      <c r="U4" s="8" t="s">
        <v>46</v>
      </c>
      <c r="V4" s="8" t="s">
        <v>46</v>
      </c>
      <c r="W4" s="8" t="s">
        <v>46</v>
      </c>
      <c r="X4" s="8" t="s">
        <v>46</v>
      </c>
      <c r="Y4" s="8" t="s">
        <v>46</v>
      </c>
      <c r="Z4" s="106" t="str">
        <f t="shared" ref="Z4" si="0">E4</f>
        <v>彭运良、
彭丽芬</v>
      </c>
      <c r="AA4" s="95">
        <f>L4</f>
        <v>72.84</v>
      </c>
      <c r="AB4" s="95">
        <v>69.98</v>
      </c>
      <c r="AC4" s="107" t="s">
        <v>96</v>
      </c>
      <c r="AD4" s="108" t="s">
        <v>97</v>
      </c>
      <c r="AE4" s="75">
        <v>108.931</v>
      </c>
      <c r="AF4" s="109">
        <v>0</v>
      </c>
      <c r="AG4" s="109">
        <v>3724.8</v>
      </c>
      <c r="AH4" s="109">
        <v>1517.16</v>
      </c>
      <c r="AI4" s="109">
        <v>758.58</v>
      </c>
      <c r="AJ4" s="124" t="s">
        <v>98</v>
      </c>
      <c r="AK4" s="124"/>
    </row>
    <row r="5" spans="1:37">
      <c r="A5" s="12">
        <v>2</v>
      </c>
      <c r="B5" s="13" t="s">
        <v>86</v>
      </c>
      <c r="C5" s="12" t="s">
        <v>99</v>
      </c>
      <c r="D5" s="12" t="s">
        <v>100</v>
      </c>
      <c r="E5" s="12" t="s">
        <v>101</v>
      </c>
      <c r="F5" s="12" t="s">
        <v>102</v>
      </c>
      <c r="G5" s="12" t="s">
        <v>91</v>
      </c>
      <c r="H5" s="14" t="s">
        <v>103</v>
      </c>
      <c r="I5" s="14">
        <v>1</v>
      </c>
      <c r="J5" s="14" t="s">
        <v>93</v>
      </c>
      <c r="K5" s="78" t="s">
        <v>104</v>
      </c>
      <c r="L5" s="79">
        <f>M5+N5</f>
        <v>57.49</v>
      </c>
      <c r="M5" s="79">
        <v>9.68</v>
      </c>
      <c r="N5" s="79">
        <v>47.81</v>
      </c>
      <c r="O5" s="79">
        <v>47.81</v>
      </c>
      <c r="P5" s="80" t="s">
        <v>95</v>
      </c>
      <c r="Q5" s="92" t="s">
        <v>95</v>
      </c>
      <c r="R5" s="93" t="s">
        <v>15</v>
      </c>
      <c r="S5" s="14" t="s">
        <v>46</v>
      </c>
      <c r="T5" s="14" t="s">
        <v>46</v>
      </c>
      <c r="U5" s="14" t="s">
        <v>46</v>
      </c>
      <c r="V5" s="14" t="s">
        <v>46</v>
      </c>
      <c r="W5" s="14" t="s">
        <v>46</v>
      </c>
      <c r="X5" s="14" t="s">
        <v>46</v>
      </c>
      <c r="Y5" s="14" t="s">
        <v>46</v>
      </c>
      <c r="Z5" s="12" t="s">
        <v>101</v>
      </c>
      <c r="AA5" s="12">
        <v>370.21</v>
      </c>
      <c r="AB5" s="12">
        <v>265.37</v>
      </c>
      <c r="AC5" s="12" t="s">
        <v>96</v>
      </c>
      <c r="AD5" s="12" t="s">
        <v>97</v>
      </c>
      <c r="AE5" s="12">
        <v>470.57</v>
      </c>
      <c r="AF5" s="12">
        <v>0</v>
      </c>
      <c r="AG5" s="12">
        <v>14153.7</v>
      </c>
      <c r="AH5" s="12">
        <v>6577.18</v>
      </c>
      <c r="AI5" s="12">
        <v>3288.59</v>
      </c>
      <c r="AJ5" s="12" t="s">
        <v>98</v>
      </c>
      <c r="AK5" s="12"/>
    </row>
    <row r="6" ht="66.75" customHeight="1" spans="1:37">
      <c r="A6" s="15"/>
      <c r="B6" s="16"/>
      <c r="C6" s="15"/>
      <c r="D6" s="15"/>
      <c r="E6" s="15"/>
      <c r="F6" s="15"/>
      <c r="G6" s="15"/>
      <c r="H6" s="17" t="s">
        <v>105</v>
      </c>
      <c r="I6" s="14">
        <v>3</v>
      </c>
      <c r="J6" s="14" t="s">
        <v>93</v>
      </c>
      <c r="K6" s="14" t="s">
        <v>106</v>
      </c>
      <c r="L6" s="79">
        <f t="shared" ref="L6:L13" si="1">M6+N6</f>
        <v>312.72</v>
      </c>
      <c r="M6" s="79">
        <v>227.71</v>
      </c>
      <c r="N6" s="79">
        <v>85.01</v>
      </c>
      <c r="O6" s="79">
        <v>217.56</v>
      </c>
      <c r="P6" s="80" t="s">
        <v>95</v>
      </c>
      <c r="Q6" s="92" t="s">
        <v>95</v>
      </c>
      <c r="R6" s="93" t="s">
        <v>15</v>
      </c>
      <c r="S6" s="14" t="s">
        <v>107</v>
      </c>
      <c r="T6" s="14" t="s">
        <v>108</v>
      </c>
      <c r="U6" s="14">
        <v>5000355342</v>
      </c>
      <c r="V6" s="14" t="s">
        <v>109</v>
      </c>
      <c r="W6" s="14">
        <v>72.76</v>
      </c>
      <c r="X6" s="14">
        <v>72.76</v>
      </c>
      <c r="Y6" s="14">
        <v>198.47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ht="45" spans="1:37">
      <c r="A7" s="8">
        <v>3</v>
      </c>
      <c r="B7" s="9" t="s">
        <v>86</v>
      </c>
      <c r="C7" s="8" t="s">
        <v>110</v>
      </c>
      <c r="D7" s="18" t="s">
        <v>111</v>
      </c>
      <c r="E7" s="8" t="s">
        <v>112</v>
      </c>
      <c r="F7" s="11" t="s">
        <v>113</v>
      </c>
      <c r="G7" s="8" t="s">
        <v>91</v>
      </c>
      <c r="H7" s="8" t="s">
        <v>114</v>
      </c>
      <c r="I7" s="8">
        <v>3</v>
      </c>
      <c r="J7" s="8" t="s">
        <v>93</v>
      </c>
      <c r="K7" s="8" t="s">
        <v>115</v>
      </c>
      <c r="L7" s="81">
        <f t="shared" si="1"/>
        <v>327.53</v>
      </c>
      <c r="M7" s="75">
        <v>74.09</v>
      </c>
      <c r="N7" s="76">
        <v>253.44</v>
      </c>
      <c r="O7" s="76">
        <v>378.7</v>
      </c>
      <c r="P7" s="77" t="s">
        <v>95</v>
      </c>
      <c r="Q7" s="77" t="s">
        <v>95</v>
      </c>
      <c r="R7" s="8" t="s">
        <v>15</v>
      </c>
      <c r="S7" s="8" t="s">
        <v>46</v>
      </c>
      <c r="T7" s="8" t="s">
        <v>46</v>
      </c>
      <c r="U7" s="8" t="s">
        <v>46</v>
      </c>
      <c r="V7" s="8" t="s">
        <v>46</v>
      </c>
      <c r="W7" s="8" t="s">
        <v>46</v>
      </c>
      <c r="X7" s="8" t="s">
        <v>46</v>
      </c>
      <c r="Y7" s="8" t="s">
        <v>46</v>
      </c>
      <c r="Z7" s="8" t="str">
        <f>E7</f>
        <v>曾瑞华</v>
      </c>
      <c r="AA7" s="95">
        <v>327.53</v>
      </c>
      <c r="AB7" s="95">
        <v>378.7</v>
      </c>
      <c r="AC7" s="8" t="s">
        <v>96</v>
      </c>
      <c r="AD7" s="108" t="s">
        <v>97</v>
      </c>
      <c r="AE7" s="110">
        <v>451.07</v>
      </c>
      <c r="AF7" s="109">
        <v>0</v>
      </c>
      <c r="AG7" s="109">
        <v>19125.5</v>
      </c>
      <c r="AH7" s="109">
        <v>8483.72</v>
      </c>
      <c r="AI7" s="125">
        <v>4241.86</v>
      </c>
      <c r="AJ7" s="124" t="s">
        <v>98</v>
      </c>
      <c r="AK7" s="124"/>
    </row>
    <row r="8" ht="30" customHeight="1" spans="1:37">
      <c r="A8" s="19">
        <v>4</v>
      </c>
      <c r="B8" s="20" t="s">
        <v>86</v>
      </c>
      <c r="C8" s="19" t="s">
        <v>116</v>
      </c>
      <c r="D8" s="21" t="s">
        <v>117</v>
      </c>
      <c r="E8" s="19" t="s">
        <v>118</v>
      </c>
      <c r="F8" s="19" t="s">
        <v>119</v>
      </c>
      <c r="G8" s="19" t="s">
        <v>91</v>
      </c>
      <c r="H8" s="22" t="s">
        <v>120</v>
      </c>
      <c r="I8" s="8">
        <v>1</v>
      </c>
      <c r="J8" s="8" t="s">
        <v>93</v>
      </c>
      <c r="K8" s="82" t="s">
        <v>121</v>
      </c>
      <c r="L8" s="83">
        <f t="shared" si="1"/>
        <v>71.36</v>
      </c>
      <c r="M8" s="75">
        <v>13.72</v>
      </c>
      <c r="N8" s="76">
        <v>57.64</v>
      </c>
      <c r="O8" s="76">
        <v>57.64</v>
      </c>
      <c r="P8" s="77" t="s">
        <v>95</v>
      </c>
      <c r="Q8" s="77" t="s">
        <v>95</v>
      </c>
      <c r="R8" s="8" t="s">
        <v>15</v>
      </c>
      <c r="S8" s="8" t="s">
        <v>46</v>
      </c>
      <c r="T8" s="8" t="s">
        <v>46</v>
      </c>
      <c r="U8" s="8" t="s">
        <v>46</v>
      </c>
      <c r="V8" s="8" t="s">
        <v>46</v>
      </c>
      <c r="W8" s="8" t="s">
        <v>46</v>
      </c>
      <c r="X8" s="8" t="s">
        <v>46</v>
      </c>
      <c r="Y8" s="8" t="s">
        <v>46</v>
      </c>
      <c r="Z8" s="19" t="str">
        <f t="shared" ref="Z8" si="2">E8</f>
        <v>彭春强、
袁冰冰、
彭玉书</v>
      </c>
      <c r="AA8" s="111">
        <v>141.3</v>
      </c>
      <c r="AB8" s="19">
        <v>141.3</v>
      </c>
      <c r="AC8" s="19" t="s">
        <v>96</v>
      </c>
      <c r="AD8" s="19" t="s">
        <v>97</v>
      </c>
      <c r="AE8" s="19">
        <v>283.41</v>
      </c>
      <c r="AF8" s="19">
        <v>0</v>
      </c>
      <c r="AG8" s="19">
        <v>16279</v>
      </c>
      <c r="AH8" s="19">
        <v>2462.08</v>
      </c>
      <c r="AI8" s="126">
        <v>1231.04</v>
      </c>
      <c r="AJ8" s="127" t="s">
        <v>98</v>
      </c>
      <c r="AK8" s="119" t="s">
        <v>122</v>
      </c>
    </row>
    <row r="9" ht="30" customHeight="1" spans="1:37">
      <c r="A9" s="23"/>
      <c r="B9" s="24"/>
      <c r="C9" s="23"/>
      <c r="D9" s="25"/>
      <c r="E9" s="23"/>
      <c r="F9" s="23"/>
      <c r="G9" s="23"/>
      <c r="H9" s="22" t="s">
        <v>123</v>
      </c>
      <c r="I9" s="8">
        <v>1</v>
      </c>
      <c r="J9" s="8" t="s">
        <v>93</v>
      </c>
      <c r="K9" s="82" t="s">
        <v>124</v>
      </c>
      <c r="L9" s="83">
        <f t="shared" si="1"/>
        <v>33</v>
      </c>
      <c r="M9" s="75">
        <v>0</v>
      </c>
      <c r="N9" s="76">
        <v>33</v>
      </c>
      <c r="O9" s="76">
        <v>33</v>
      </c>
      <c r="P9" s="77" t="s">
        <v>95</v>
      </c>
      <c r="Q9" s="77" t="s">
        <v>95</v>
      </c>
      <c r="R9" s="8" t="s">
        <v>15</v>
      </c>
      <c r="S9" s="8" t="s">
        <v>46</v>
      </c>
      <c r="T9" s="8" t="s">
        <v>46</v>
      </c>
      <c r="U9" s="8" t="s">
        <v>46</v>
      </c>
      <c r="V9" s="8" t="s">
        <v>46</v>
      </c>
      <c r="W9" s="8" t="s">
        <v>46</v>
      </c>
      <c r="X9" s="8" t="s">
        <v>46</v>
      </c>
      <c r="Y9" s="8" t="s">
        <v>46</v>
      </c>
      <c r="Z9" s="23"/>
      <c r="AA9" s="112"/>
      <c r="AB9" s="23"/>
      <c r="AC9" s="23"/>
      <c r="AD9" s="23"/>
      <c r="AE9" s="23"/>
      <c r="AF9" s="23"/>
      <c r="AG9" s="23"/>
      <c r="AH9" s="23"/>
      <c r="AI9" s="128"/>
      <c r="AJ9" s="129"/>
      <c r="AK9" s="130"/>
    </row>
    <row r="10" ht="30" customHeight="1" spans="1:37">
      <c r="A10" s="26"/>
      <c r="B10" s="27"/>
      <c r="C10" s="26"/>
      <c r="D10" s="28"/>
      <c r="E10" s="26"/>
      <c r="F10" s="26"/>
      <c r="G10" s="26"/>
      <c r="H10" s="22" t="s">
        <v>125</v>
      </c>
      <c r="I10" s="8">
        <v>1</v>
      </c>
      <c r="J10" s="8" t="s">
        <v>93</v>
      </c>
      <c r="K10" s="82" t="s">
        <v>124</v>
      </c>
      <c r="L10" s="83">
        <f t="shared" si="1"/>
        <v>198.33</v>
      </c>
      <c r="M10" s="75">
        <v>147.67</v>
      </c>
      <c r="N10" s="76">
        <v>50.66</v>
      </c>
      <c r="O10" s="76">
        <v>50.66</v>
      </c>
      <c r="P10" s="77" t="s">
        <v>95</v>
      </c>
      <c r="Q10" s="77" t="s">
        <v>95</v>
      </c>
      <c r="R10" s="8" t="s">
        <v>15</v>
      </c>
      <c r="S10" s="8" t="s">
        <v>46</v>
      </c>
      <c r="T10" s="8" t="s">
        <v>46</v>
      </c>
      <c r="U10" s="8" t="s">
        <v>46</v>
      </c>
      <c r="V10" s="8" t="s">
        <v>46</v>
      </c>
      <c r="W10" s="8" t="s">
        <v>46</v>
      </c>
      <c r="X10" s="8" t="s">
        <v>46</v>
      </c>
      <c r="Y10" s="8" t="s">
        <v>46</v>
      </c>
      <c r="Z10" s="26"/>
      <c r="AA10" s="113"/>
      <c r="AB10" s="26"/>
      <c r="AC10" s="26"/>
      <c r="AD10" s="26"/>
      <c r="AE10" s="26"/>
      <c r="AF10" s="26"/>
      <c r="AG10" s="26"/>
      <c r="AH10" s="26"/>
      <c r="AI10" s="131"/>
      <c r="AJ10" s="132"/>
      <c r="AK10" s="120"/>
    </row>
    <row r="11" ht="180" spans="1:37">
      <c r="A11" s="29" t="s">
        <v>126</v>
      </c>
      <c r="B11" s="30" t="s">
        <v>86</v>
      </c>
      <c r="C11" s="29" t="s">
        <v>127</v>
      </c>
      <c r="D11" s="31" t="s">
        <v>128</v>
      </c>
      <c r="E11" s="8" t="s">
        <v>129</v>
      </c>
      <c r="F11" s="11" t="s">
        <v>130</v>
      </c>
      <c r="G11" s="8" t="s">
        <v>91</v>
      </c>
      <c r="H11" s="32" t="s">
        <v>131</v>
      </c>
      <c r="I11" s="32">
        <v>2</v>
      </c>
      <c r="J11" s="8" t="s">
        <v>93</v>
      </c>
      <c r="K11" s="82" t="s">
        <v>132</v>
      </c>
      <c r="L11" s="83">
        <f t="shared" si="1"/>
        <v>238.88</v>
      </c>
      <c r="M11" s="75">
        <v>109.38</v>
      </c>
      <c r="N11" s="76">
        <v>129.5</v>
      </c>
      <c r="O11" s="76">
        <v>236.46</v>
      </c>
      <c r="P11" s="77" t="s">
        <v>95</v>
      </c>
      <c r="Q11" s="77" t="s">
        <v>95</v>
      </c>
      <c r="R11" s="8" t="s">
        <v>15</v>
      </c>
      <c r="S11" s="8" t="s">
        <v>133</v>
      </c>
      <c r="T11" s="8" t="s">
        <v>108</v>
      </c>
      <c r="U11" s="8" t="s">
        <v>134</v>
      </c>
      <c r="V11" s="8" t="s">
        <v>135</v>
      </c>
      <c r="W11" s="8">
        <v>95.9</v>
      </c>
      <c r="X11" s="8">
        <v>95.9</v>
      </c>
      <c r="Y11" s="8">
        <v>206.8</v>
      </c>
      <c r="Z11" s="8" t="str">
        <f t="shared" ref="Z11:Z13" si="3">E11</f>
        <v>彭送、
彭文超、
彭雅婷、
李琳、
汪丽</v>
      </c>
      <c r="AA11" s="114" t="s">
        <v>136</v>
      </c>
      <c r="AB11" s="115">
        <v>236.46</v>
      </c>
      <c r="AC11" s="8" t="s">
        <v>96</v>
      </c>
      <c r="AD11" s="108" t="s">
        <v>97</v>
      </c>
      <c r="AE11" s="110">
        <v>334.29</v>
      </c>
      <c r="AF11" s="109">
        <v>0</v>
      </c>
      <c r="AG11" s="109">
        <v>9032.1</v>
      </c>
      <c r="AH11" s="109">
        <v>5861.4</v>
      </c>
      <c r="AI11" s="133">
        <v>2930.7</v>
      </c>
      <c r="AJ11" s="124" t="s">
        <v>98</v>
      </c>
      <c r="AK11" s="134" t="s">
        <v>137</v>
      </c>
    </row>
    <row r="12" ht="135" spans="1:37">
      <c r="A12" s="29" t="s">
        <v>138</v>
      </c>
      <c r="B12" s="30" t="s">
        <v>86</v>
      </c>
      <c r="C12" s="29" t="s">
        <v>139</v>
      </c>
      <c r="D12" s="31" t="s">
        <v>140</v>
      </c>
      <c r="E12" s="8" t="s">
        <v>141</v>
      </c>
      <c r="F12" s="11" t="s">
        <v>142</v>
      </c>
      <c r="G12" s="8" t="s">
        <v>91</v>
      </c>
      <c r="H12" s="32" t="s">
        <v>143</v>
      </c>
      <c r="I12" s="8">
        <v>3</v>
      </c>
      <c r="J12" s="8" t="s">
        <v>93</v>
      </c>
      <c r="K12" s="82" t="s">
        <v>115</v>
      </c>
      <c r="L12" s="83">
        <f t="shared" si="1"/>
        <v>287.61</v>
      </c>
      <c r="M12" s="75">
        <v>99.61</v>
      </c>
      <c r="N12" s="76">
        <v>188</v>
      </c>
      <c r="O12" s="76">
        <v>310.27</v>
      </c>
      <c r="P12" s="77" t="s">
        <v>95</v>
      </c>
      <c r="Q12" s="77" t="s">
        <v>95</v>
      </c>
      <c r="R12" s="8" t="s">
        <v>15</v>
      </c>
      <c r="S12" s="8" t="s">
        <v>144</v>
      </c>
      <c r="T12" s="8" t="s">
        <v>108</v>
      </c>
      <c r="U12" s="8" t="s">
        <v>145</v>
      </c>
      <c r="V12" s="8" t="s">
        <v>146</v>
      </c>
      <c r="W12" s="8">
        <v>100.85</v>
      </c>
      <c r="X12" s="8">
        <v>100.85</v>
      </c>
      <c r="Y12" s="8">
        <v>231.26</v>
      </c>
      <c r="Z12" s="8" t="str">
        <f t="shared" si="3"/>
        <v>钟伟新 、
周晓、
钟伟强</v>
      </c>
      <c r="AA12" s="114" t="s">
        <v>147</v>
      </c>
      <c r="AB12" s="115">
        <v>310.27</v>
      </c>
      <c r="AC12" s="8" t="s">
        <v>96</v>
      </c>
      <c r="AD12" s="108" t="s">
        <v>97</v>
      </c>
      <c r="AE12" s="110" t="s">
        <v>148</v>
      </c>
      <c r="AF12" s="109">
        <v>0</v>
      </c>
      <c r="AG12" s="109">
        <v>33026.7</v>
      </c>
      <c r="AH12" s="109">
        <v>7026.86</v>
      </c>
      <c r="AI12" s="125">
        <v>3513.43</v>
      </c>
      <c r="AJ12" s="124" t="s">
        <v>98</v>
      </c>
      <c r="AK12" s="134" t="s">
        <v>149</v>
      </c>
    </row>
    <row r="13" spans="1:37">
      <c r="A13" s="33" t="s">
        <v>150</v>
      </c>
      <c r="B13" s="34" t="s">
        <v>86</v>
      </c>
      <c r="C13" s="33" t="s">
        <v>151</v>
      </c>
      <c r="D13" s="35" t="s">
        <v>152</v>
      </c>
      <c r="E13" s="36" t="s">
        <v>153</v>
      </c>
      <c r="F13" s="33" t="s">
        <v>154</v>
      </c>
      <c r="G13" s="33" t="s">
        <v>91</v>
      </c>
      <c r="H13" s="32" t="s">
        <v>155</v>
      </c>
      <c r="I13" s="8">
        <v>1</v>
      </c>
      <c r="J13" s="8" t="s">
        <v>93</v>
      </c>
      <c r="K13" s="82" t="s">
        <v>156</v>
      </c>
      <c r="L13" s="74">
        <f t="shared" si="1"/>
        <v>69.85</v>
      </c>
      <c r="M13" s="75">
        <v>13.07</v>
      </c>
      <c r="N13" s="76">
        <v>56.78</v>
      </c>
      <c r="O13" s="76">
        <v>56.78</v>
      </c>
      <c r="P13" s="77" t="s">
        <v>95</v>
      </c>
      <c r="Q13" s="77" t="s">
        <v>95</v>
      </c>
      <c r="R13" s="8" t="s">
        <v>15</v>
      </c>
      <c r="S13" s="8" t="s">
        <v>46</v>
      </c>
      <c r="T13" s="8" t="s">
        <v>46</v>
      </c>
      <c r="U13" s="8" t="s">
        <v>46</v>
      </c>
      <c r="V13" s="8" t="s">
        <v>46</v>
      </c>
      <c r="W13" s="8" t="s">
        <v>46</v>
      </c>
      <c r="X13" s="8" t="s">
        <v>46</v>
      </c>
      <c r="Y13" s="8" t="s">
        <v>46</v>
      </c>
      <c r="Z13" s="19" t="str">
        <f t="shared" si="3"/>
        <v>彭官喜 、
叶桂梅、
彭岸强、
彭岸辉 、
彭志军、苏伟青</v>
      </c>
      <c r="AA13" s="116" t="s">
        <v>157</v>
      </c>
      <c r="AB13" s="19">
        <v>389.54</v>
      </c>
      <c r="AC13" s="19" t="s">
        <v>96</v>
      </c>
      <c r="AD13" s="19" t="s">
        <v>97</v>
      </c>
      <c r="AE13" s="19" t="s">
        <v>158</v>
      </c>
      <c r="AF13" s="19">
        <v>0</v>
      </c>
      <c r="AG13" s="19">
        <v>19979.4</v>
      </c>
      <c r="AH13" s="19">
        <v>8361.8</v>
      </c>
      <c r="AI13" s="19">
        <v>4180.9</v>
      </c>
      <c r="AJ13" s="19" t="s">
        <v>98</v>
      </c>
      <c r="AK13" s="119" t="s">
        <v>159</v>
      </c>
    </row>
    <row r="14" spans="1:37">
      <c r="A14" s="37"/>
      <c r="B14" s="38"/>
      <c r="C14" s="37"/>
      <c r="D14" s="39"/>
      <c r="E14" s="40"/>
      <c r="F14" s="37"/>
      <c r="G14" s="37"/>
      <c r="H14" s="32" t="s">
        <v>160</v>
      </c>
      <c r="I14" s="8">
        <v>1</v>
      </c>
      <c r="J14" s="8" t="s">
        <v>93</v>
      </c>
      <c r="K14" s="82" t="s">
        <v>94</v>
      </c>
      <c r="L14" s="74">
        <f t="shared" ref="L14:L77" si="4">M14+N14</f>
        <v>21.67</v>
      </c>
      <c r="M14" s="75">
        <v>3.34</v>
      </c>
      <c r="N14" s="76">
        <v>18.33</v>
      </c>
      <c r="O14" s="76">
        <v>18.33</v>
      </c>
      <c r="P14" s="77" t="s">
        <v>95</v>
      </c>
      <c r="Q14" s="77" t="s">
        <v>95</v>
      </c>
      <c r="R14" s="8" t="s">
        <v>15</v>
      </c>
      <c r="S14" s="8" t="s">
        <v>46</v>
      </c>
      <c r="T14" s="8" t="s">
        <v>46</v>
      </c>
      <c r="U14" s="8" t="s">
        <v>46</v>
      </c>
      <c r="V14" s="8" t="s">
        <v>46</v>
      </c>
      <c r="W14" s="8" t="s">
        <v>46</v>
      </c>
      <c r="X14" s="8" t="s">
        <v>46</v>
      </c>
      <c r="Y14" s="8" t="s">
        <v>46</v>
      </c>
      <c r="Z14" s="23"/>
      <c r="AA14" s="112"/>
      <c r="AB14" s="23"/>
      <c r="AC14" s="23"/>
      <c r="AD14" s="23"/>
      <c r="AE14" s="23"/>
      <c r="AF14" s="23"/>
      <c r="AG14" s="23"/>
      <c r="AH14" s="23"/>
      <c r="AI14" s="23"/>
      <c r="AJ14" s="23"/>
      <c r="AK14" s="130"/>
    </row>
    <row r="15" ht="22.5" spans="1:37">
      <c r="A15" s="41"/>
      <c r="B15" s="42"/>
      <c r="C15" s="41"/>
      <c r="D15" s="43"/>
      <c r="E15" s="44"/>
      <c r="F15" s="41"/>
      <c r="G15" s="41"/>
      <c r="H15" s="32" t="s">
        <v>161</v>
      </c>
      <c r="I15" s="32">
        <v>3</v>
      </c>
      <c r="J15" s="8" t="s">
        <v>93</v>
      </c>
      <c r="K15" s="82" t="s">
        <v>115</v>
      </c>
      <c r="L15" s="74">
        <f t="shared" si="4"/>
        <v>274.81</v>
      </c>
      <c r="M15" s="75">
        <v>88.77</v>
      </c>
      <c r="N15" s="76">
        <v>186.04</v>
      </c>
      <c r="O15" s="76">
        <v>314.43</v>
      </c>
      <c r="P15" s="77" t="s">
        <v>95</v>
      </c>
      <c r="Q15" s="77" t="s">
        <v>95</v>
      </c>
      <c r="R15" s="8" t="s">
        <v>15</v>
      </c>
      <c r="S15" s="8" t="s">
        <v>162</v>
      </c>
      <c r="T15" s="8" t="s">
        <v>108</v>
      </c>
      <c r="U15" s="8" t="s">
        <v>163</v>
      </c>
      <c r="V15" s="8" t="s">
        <v>164</v>
      </c>
      <c r="W15" s="8">
        <v>120.12</v>
      </c>
      <c r="X15" s="8">
        <v>120.12</v>
      </c>
      <c r="Y15" s="8">
        <v>304.52</v>
      </c>
      <c r="Z15" s="26"/>
      <c r="AA15" s="113"/>
      <c r="AB15" s="26"/>
      <c r="AC15" s="26"/>
      <c r="AD15" s="26"/>
      <c r="AE15" s="26"/>
      <c r="AF15" s="26"/>
      <c r="AG15" s="26"/>
      <c r="AH15" s="26"/>
      <c r="AI15" s="26"/>
      <c r="AJ15" s="26"/>
      <c r="AK15" s="120"/>
    </row>
    <row r="16" spans="1:37">
      <c r="A16" s="36" t="s">
        <v>165</v>
      </c>
      <c r="B16" s="45" t="s">
        <v>86</v>
      </c>
      <c r="C16" s="36" t="s">
        <v>166</v>
      </c>
      <c r="D16" s="46" t="s">
        <v>167</v>
      </c>
      <c r="E16" s="36" t="s">
        <v>168</v>
      </c>
      <c r="F16" s="36" t="s">
        <v>169</v>
      </c>
      <c r="G16" s="36" t="s">
        <v>91</v>
      </c>
      <c r="H16" s="32" t="s">
        <v>170</v>
      </c>
      <c r="I16" s="32">
        <v>1</v>
      </c>
      <c r="J16" s="8" t="s">
        <v>93</v>
      </c>
      <c r="K16" s="82" t="s">
        <v>156</v>
      </c>
      <c r="L16" s="74">
        <f t="shared" si="4"/>
        <v>42.42</v>
      </c>
      <c r="M16" s="75">
        <v>8.93</v>
      </c>
      <c r="N16" s="76">
        <v>33.49</v>
      </c>
      <c r="O16" s="76">
        <v>33.49</v>
      </c>
      <c r="P16" s="77" t="s">
        <v>95</v>
      </c>
      <c r="Q16" s="77" t="s">
        <v>95</v>
      </c>
      <c r="R16" s="8" t="s">
        <v>15</v>
      </c>
      <c r="S16" s="8" t="s">
        <v>46</v>
      </c>
      <c r="T16" s="8" t="s">
        <v>46</v>
      </c>
      <c r="U16" s="8" t="s">
        <v>46</v>
      </c>
      <c r="V16" s="8" t="s">
        <v>46</v>
      </c>
      <c r="W16" s="8" t="s">
        <v>46</v>
      </c>
      <c r="X16" s="8" t="s">
        <v>46</v>
      </c>
      <c r="Y16" s="8" t="s">
        <v>46</v>
      </c>
      <c r="Z16" s="19" t="str">
        <f t="shared" ref="Z16:Z20" si="5">E16</f>
        <v> 彭观仁、彭意彬 、彭艳芬</v>
      </c>
      <c r="AA16" s="116" t="s">
        <v>171</v>
      </c>
      <c r="AB16" s="19">
        <v>220.54</v>
      </c>
      <c r="AC16" s="19" t="s">
        <v>96</v>
      </c>
      <c r="AD16" s="19" t="s">
        <v>97</v>
      </c>
      <c r="AE16" s="19" t="s">
        <v>172</v>
      </c>
      <c r="AF16" s="19">
        <v>0</v>
      </c>
      <c r="AG16" s="19">
        <v>41564.9</v>
      </c>
      <c r="AH16" s="19">
        <v>5071.74</v>
      </c>
      <c r="AI16" s="19">
        <v>2098.79</v>
      </c>
      <c r="AJ16" s="19" t="s">
        <v>98</v>
      </c>
      <c r="AK16" s="119" t="s">
        <v>173</v>
      </c>
    </row>
    <row r="17" spans="1:37">
      <c r="A17" s="40"/>
      <c r="B17" s="47"/>
      <c r="C17" s="40"/>
      <c r="D17" s="48"/>
      <c r="E17" s="40"/>
      <c r="F17" s="40"/>
      <c r="G17" s="40"/>
      <c r="H17" s="32" t="s">
        <v>174</v>
      </c>
      <c r="I17" s="32">
        <v>1</v>
      </c>
      <c r="J17" s="8" t="s">
        <v>93</v>
      </c>
      <c r="K17" s="82" t="s">
        <v>124</v>
      </c>
      <c r="L17" s="74">
        <f t="shared" si="4"/>
        <v>48.91</v>
      </c>
      <c r="M17" s="75">
        <v>0</v>
      </c>
      <c r="N17" s="76">
        <v>48.91</v>
      </c>
      <c r="O17" s="76">
        <v>48.91</v>
      </c>
      <c r="P17" s="77" t="s">
        <v>95</v>
      </c>
      <c r="Q17" s="77" t="s">
        <v>95</v>
      </c>
      <c r="R17" s="8" t="s">
        <v>15</v>
      </c>
      <c r="S17" s="8" t="s">
        <v>46</v>
      </c>
      <c r="T17" s="8" t="s">
        <v>46</v>
      </c>
      <c r="U17" s="8" t="s">
        <v>46</v>
      </c>
      <c r="V17" s="8" t="s">
        <v>46</v>
      </c>
      <c r="W17" s="8" t="s">
        <v>46</v>
      </c>
      <c r="X17" s="8" t="s">
        <v>46</v>
      </c>
      <c r="Y17" s="8" t="s">
        <v>46</v>
      </c>
      <c r="Z17" s="23"/>
      <c r="AA17" s="112"/>
      <c r="AB17" s="23"/>
      <c r="AC17" s="23"/>
      <c r="AD17" s="23"/>
      <c r="AE17" s="23"/>
      <c r="AF17" s="23"/>
      <c r="AG17" s="23"/>
      <c r="AH17" s="23"/>
      <c r="AI17" s="23"/>
      <c r="AJ17" s="23"/>
      <c r="AK17" s="130"/>
    </row>
    <row r="18" ht="22.5" spans="1:37">
      <c r="A18" s="44"/>
      <c r="B18" s="49"/>
      <c r="C18" s="44"/>
      <c r="D18" s="50"/>
      <c r="E18" s="44"/>
      <c r="F18" s="44"/>
      <c r="G18" s="44"/>
      <c r="H18" s="32" t="s">
        <v>175</v>
      </c>
      <c r="I18" s="32">
        <v>2</v>
      </c>
      <c r="J18" s="8" t="s">
        <v>93</v>
      </c>
      <c r="K18" s="82" t="s">
        <v>115</v>
      </c>
      <c r="L18" s="74">
        <f t="shared" si="4"/>
        <v>149.59</v>
      </c>
      <c r="M18" s="75">
        <v>60.78</v>
      </c>
      <c r="N18" s="84">
        <v>88.81</v>
      </c>
      <c r="O18" s="76">
        <v>138.14</v>
      </c>
      <c r="P18" s="77" t="s">
        <v>95</v>
      </c>
      <c r="Q18" s="77" t="s">
        <v>95</v>
      </c>
      <c r="R18" s="8" t="s">
        <v>15</v>
      </c>
      <c r="S18" s="8" t="s">
        <v>162</v>
      </c>
      <c r="T18" s="8" t="s">
        <v>108</v>
      </c>
      <c r="U18" s="8" t="s">
        <v>163</v>
      </c>
      <c r="V18" s="8" t="s">
        <v>164</v>
      </c>
      <c r="W18" s="8">
        <v>120.12</v>
      </c>
      <c r="X18" s="8">
        <v>120.12</v>
      </c>
      <c r="Y18" s="8">
        <v>304.52</v>
      </c>
      <c r="Z18" s="26"/>
      <c r="AA18" s="113"/>
      <c r="AB18" s="26"/>
      <c r="AC18" s="26"/>
      <c r="AD18" s="26"/>
      <c r="AE18" s="26"/>
      <c r="AF18" s="26"/>
      <c r="AG18" s="26"/>
      <c r="AH18" s="26"/>
      <c r="AI18" s="26"/>
      <c r="AJ18" s="26"/>
      <c r="AK18" s="120"/>
    </row>
    <row r="19" ht="67.5" spans="1:37">
      <c r="A19" s="11" t="s">
        <v>176</v>
      </c>
      <c r="B19" s="51" t="s">
        <v>86</v>
      </c>
      <c r="C19" s="11" t="s">
        <v>177</v>
      </c>
      <c r="D19" s="52" t="s">
        <v>178</v>
      </c>
      <c r="E19" s="8" t="s">
        <v>179</v>
      </c>
      <c r="F19" s="11" t="s">
        <v>180</v>
      </c>
      <c r="G19" s="8" t="s">
        <v>91</v>
      </c>
      <c r="H19" s="53" t="s">
        <v>181</v>
      </c>
      <c r="I19" s="8">
        <v>1</v>
      </c>
      <c r="J19" s="8" t="s">
        <v>93</v>
      </c>
      <c r="K19" s="82" t="s">
        <v>182</v>
      </c>
      <c r="L19" s="74">
        <f t="shared" si="4"/>
        <v>121.51</v>
      </c>
      <c r="M19" s="75">
        <v>21.69</v>
      </c>
      <c r="N19" s="85">
        <v>99.82</v>
      </c>
      <c r="O19" s="85">
        <v>99.82</v>
      </c>
      <c r="P19" s="77" t="s">
        <v>95</v>
      </c>
      <c r="Q19" s="77" t="s">
        <v>95</v>
      </c>
      <c r="R19" s="8" t="s">
        <v>15</v>
      </c>
      <c r="S19" s="8" t="s">
        <v>46</v>
      </c>
      <c r="T19" s="8" t="s">
        <v>46</v>
      </c>
      <c r="U19" s="8" t="s">
        <v>46</v>
      </c>
      <c r="V19" s="8" t="s">
        <v>46</v>
      </c>
      <c r="W19" s="8" t="s">
        <v>46</v>
      </c>
      <c r="X19" s="8" t="s">
        <v>46</v>
      </c>
      <c r="Y19" s="8" t="s">
        <v>46</v>
      </c>
      <c r="Z19" s="8" t="str">
        <f t="shared" si="5"/>
        <v>彭子康、
彭子娟</v>
      </c>
      <c r="AA19" s="117" t="s">
        <v>183</v>
      </c>
      <c r="AB19" s="85">
        <v>99.82</v>
      </c>
      <c r="AC19" s="8" t="s">
        <v>96</v>
      </c>
      <c r="AD19" s="108" t="s">
        <v>97</v>
      </c>
      <c r="AE19" s="75" t="s">
        <v>184</v>
      </c>
      <c r="AF19" s="109">
        <v>0</v>
      </c>
      <c r="AG19" s="109">
        <v>998.2</v>
      </c>
      <c r="AH19" s="109">
        <v>2994.6</v>
      </c>
      <c r="AI19" s="109">
        <v>1497.3</v>
      </c>
      <c r="AJ19" s="124" t="s">
        <v>98</v>
      </c>
      <c r="AK19" s="134" t="s">
        <v>185</v>
      </c>
    </row>
    <row r="20" spans="1:37">
      <c r="A20" s="36" t="s">
        <v>186</v>
      </c>
      <c r="B20" s="45" t="s">
        <v>86</v>
      </c>
      <c r="C20" s="36" t="s">
        <v>187</v>
      </c>
      <c r="D20" s="46" t="s">
        <v>188</v>
      </c>
      <c r="E20" s="36" t="s">
        <v>189</v>
      </c>
      <c r="F20" s="36" t="s">
        <v>190</v>
      </c>
      <c r="G20" s="36" t="s">
        <v>91</v>
      </c>
      <c r="H20" s="32" t="s">
        <v>191</v>
      </c>
      <c r="I20" s="32">
        <v>1</v>
      </c>
      <c r="J20" s="8" t="s">
        <v>93</v>
      </c>
      <c r="K20" s="8" t="s">
        <v>192</v>
      </c>
      <c r="L20" s="74">
        <f t="shared" si="4"/>
        <v>59.17</v>
      </c>
      <c r="M20" s="75">
        <v>0</v>
      </c>
      <c r="N20" s="76">
        <v>59.17</v>
      </c>
      <c r="O20" s="76">
        <v>59.17</v>
      </c>
      <c r="P20" s="77" t="s">
        <v>95</v>
      </c>
      <c r="Q20" s="77" t="s">
        <v>95</v>
      </c>
      <c r="R20" s="8" t="s">
        <v>15</v>
      </c>
      <c r="S20" s="8" t="s">
        <v>46</v>
      </c>
      <c r="T20" s="8" t="s">
        <v>46</v>
      </c>
      <c r="U20" s="8" t="s">
        <v>46</v>
      </c>
      <c r="V20" s="8" t="s">
        <v>46</v>
      </c>
      <c r="W20" s="8" t="s">
        <v>46</v>
      </c>
      <c r="X20" s="8" t="s">
        <v>46</v>
      </c>
      <c r="Y20" s="8" t="s">
        <v>46</v>
      </c>
      <c r="Z20" s="19" t="str">
        <f t="shared" si="5"/>
        <v>彭官赐、
彭云坤、
廖彩凤、
彭建华</v>
      </c>
      <c r="AA20" s="116" t="s">
        <v>193</v>
      </c>
      <c r="AB20" s="19">
        <v>149.05</v>
      </c>
      <c r="AC20" s="19" t="s">
        <v>96</v>
      </c>
      <c r="AD20" s="19" t="s">
        <v>97</v>
      </c>
      <c r="AE20" s="19" t="s">
        <v>194</v>
      </c>
      <c r="AF20" s="19">
        <v>0</v>
      </c>
      <c r="AG20" s="19">
        <v>46973.4</v>
      </c>
      <c r="AH20" s="19">
        <v>10520.72</v>
      </c>
      <c r="AI20" s="19">
        <v>5260.36</v>
      </c>
      <c r="AJ20" s="19" t="s">
        <v>98</v>
      </c>
      <c r="AK20" s="116" t="s">
        <v>185</v>
      </c>
    </row>
    <row r="21" spans="1:37">
      <c r="A21" s="40"/>
      <c r="B21" s="47"/>
      <c r="C21" s="40"/>
      <c r="D21" s="48"/>
      <c r="E21" s="40"/>
      <c r="F21" s="40"/>
      <c r="G21" s="40"/>
      <c r="H21" s="32" t="s">
        <v>195</v>
      </c>
      <c r="I21" s="32">
        <v>1</v>
      </c>
      <c r="J21" s="8" t="s">
        <v>93</v>
      </c>
      <c r="K21" s="8" t="s">
        <v>104</v>
      </c>
      <c r="L21" s="74">
        <f t="shared" si="4"/>
        <v>21.6</v>
      </c>
      <c r="M21" s="75">
        <v>2.57</v>
      </c>
      <c r="N21" s="76">
        <v>19.03</v>
      </c>
      <c r="O21" s="76">
        <v>19.03</v>
      </c>
      <c r="P21" s="77" t="s">
        <v>95</v>
      </c>
      <c r="Q21" s="77" t="s">
        <v>95</v>
      </c>
      <c r="R21" s="8" t="s">
        <v>15</v>
      </c>
      <c r="S21" s="8" t="s">
        <v>46</v>
      </c>
      <c r="T21" s="8" t="s">
        <v>46</v>
      </c>
      <c r="U21" s="8" t="s">
        <v>46</v>
      </c>
      <c r="V21" s="8" t="s">
        <v>46</v>
      </c>
      <c r="W21" s="8" t="s">
        <v>46</v>
      </c>
      <c r="X21" s="8" t="s">
        <v>46</v>
      </c>
      <c r="Y21" s="8" t="s">
        <v>46</v>
      </c>
      <c r="Z21" s="23"/>
      <c r="AA21" s="112"/>
      <c r="AB21" s="23"/>
      <c r="AC21" s="23"/>
      <c r="AD21" s="23"/>
      <c r="AE21" s="23"/>
      <c r="AF21" s="23"/>
      <c r="AG21" s="23"/>
      <c r="AH21" s="23"/>
      <c r="AI21" s="23"/>
      <c r="AJ21" s="23"/>
      <c r="AK21" s="135"/>
    </row>
    <row r="22" spans="1:37">
      <c r="A22" s="40"/>
      <c r="B22" s="47"/>
      <c r="C22" s="40"/>
      <c r="D22" s="48"/>
      <c r="E22" s="40"/>
      <c r="F22" s="40"/>
      <c r="G22" s="40"/>
      <c r="H22" s="32" t="s">
        <v>196</v>
      </c>
      <c r="I22" s="32">
        <v>3</v>
      </c>
      <c r="J22" s="8" t="s">
        <v>93</v>
      </c>
      <c r="K22" s="8" t="s">
        <v>115</v>
      </c>
      <c r="L22" s="74">
        <f t="shared" si="4"/>
        <v>233.52</v>
      </c>
      <c r="M22" s="75">
        <v>203.9</v>
      </c>
      <c r="N22" s="76">
        <v>29.62</v>
      </c>
      <c r="O22" s="76">
        <v>29.62</v>
      </c>
      <c r="P22" s="77" t="s">
        <v>95</v>
      </c>
      <c r="Q22" s="77" t="s">
        <v>95</v>
      </c>
      <c r="R22" s="8" t="s">
        <v>15</v>
      </c>
      <c r="S22" s="8" t="s">
        <v>197</v>
      </c>
      <c r="T22" s="8" t="s">
        <v>108</v>
      </c>
      <c r="U22" s="8" t="s">
        <v>198</v>
      </c>
      <c r="V22" s="8" t="s">
        <v>199</v>
      </c>
      <c r="W22" s="8">
        <v>101.79</v>
      </c>
      <c r="X22" s="8">
        <v>101.79</v>
      </c>
      <c r="Y22" s="75">
        <v>297.76</v>
      </c>
      <c r="Z22" s="23"/>
      <c r="AA22" s="112"/>
      <c r="AB22" s="23"/>
      <c r="AC22" s="23"/>
      <c r="AD22" s="23"/>
      <c r="AE22" s="23"/>
      <c r="AF22" s="23"/>
      <c r="AG22" s="23"/>
      <c r="AH22" s="23"/>
      <c r="AI22" s="23"/>
      <c r="AJ22" s="23"/>
      <c r="AK22" s="135"/>
    </row>
    <row r="23" spans="1:37">
      <c r="A23" s="44"/>
      <c r="B23" s="49"/>
      <c r="C23" s="44"/>
      <c r="D23" s="50"/>
      <c r="E23" s="44"/>
      <c r="F23" s="44"/>
      <c r="G23" s="44"/>
      <c r="H23" s="32" t="s">
        <v>200</v>
      </c>
      <c r="I23" s="32">
        <v>1</v>
      </c>
      <c r="J23" s="8" t="s">
        <v>93</v>
      </c>
      <c r="K23" s="8" t="s">
        <v>124</v>
      </c>
      <c r="L23" s="74">
        <f t="shared" si="4"/>
        <v>41.23</v>
      </c>
      <c r="M23" s="75">
        <v>0</v>
      </c>
      <c r="N23" s="76">
        <v>41.23</v>
      </c>
      <c r="O23" s="76">
        <v>41.23</v>
      </c>
      <c r="P23" s="77" t="s">
        <v>95</v>
      </c>
      <c r="Q23" s="77" t="s">
        <v>95</v>
      </c>
      <c r="R23" s="8" t="s">
        <v>15</v>
      </c>
      <c r="S23" s="8" t="s">
        <v>46</v>
      </c>
      <c r="T23" s="8" t="s">
        <v>46</v>
      </c>
      <c r="U23" s="8" t="s">
        <v>46</v>
      </c>
      <c r="V23" s="8" t="s">
        <v>46</v>
      </c>
      <c r="W23" s="8" t="s">
        <v>46</v>
      </c>
      <c r="X23" s="8" t="s">
        <v>46</v>
      </c>
      <c r="Y23" s="8" t="s">
        <v>46</v>
      </c>
      <c r="Z23" s="26"/>
      <c r="AA23" s="113"/>
      <c r="AB23" s="26"/>
      <c r="AC23" s="26"/>
      <c r="AD23" s="26"/>
      <c r="AE23" s="26"/>
      <c r="AF23" s="26"/>
      <c r="AG23" s="26"/>
      <c r="AH23" s="26"/>
      <c r="AI23" s="26"/>
      <c r="AJ23" s="26"/>
      <c r="AK23" s="136"/>
    </row>
    <row r="24" ht="112.5" spans="1:37">
      <c r="A24" s="11" t="s">
        <v>201</v>
      </c>
      <c r="B24" s="51" t="s">
        <v>86</v>
      </c>
      <c r="C24" s="11" t="s">
        <v>202</v>
      </c>
      <c r="D24" s="52" t="s">
        <v>203</v>
      </c>
      <c r="E24" s="8" t="s">
        <v>204</v>
      </c>
      <c r="F24" s="11" t="s">
        <v>205</v>
      </c>
      <c r="G24" s="8" t="s">
        <v>91</v>
      </c>
      <c r="H24" s="32" t="s">
        <v>206</v>
      </c>
      <c r="I24" s="32">
        <v>2</v>
      </c>
      <c r="J24" s="8" t="s">
        <v>93</v>
      </c>
      <c r="K24" s="8" t="s">
        <v>115</v>
      </c>
      <c r="L24" s="74">
        <f t="shared" si="4"/>
        <v>208.8</v>
      </c>
      <c r="M24" s="75">
        <v>65.53</v>
      </c>
      <c r="N24" s="76">
        <v>143.27</v>
      </c>
      <c r="O24" s="76">
        <v>221.61</v>
      </c>
      <c r="P24" s="77" t="s">
        <v>95</v>
      </c>
      <c r="Q24" s="77" t="s">
        <v>95</v>
      </c>
      <c r="R24" s="8" t="s">
        <v>15</v>
      </c>
      <c r="S24" s="8" t="s">
        <v>207</v>
      </c>
      <c r="T24" s="8" t="s">
        <v>108</v>
      </c>
      <c r="U24" s="8" t="s">
        <v>208</v>
      </c>
      <c r="V24" s="8" t="s">
        <v>209</v>
      </c>
      <c r="W24" s="8">
        <v>77.12</v>
      </c>
      <c r="X24" s="8">
        <v>77.12</v>
      </c>
      <c r="Y24" s="8">
        <v>167.34</v>
      </c>
      <c r="Z24" s="8" t="str">
        <f t="shared" ref="Z24:Z25" si="6">E24</f>
        <v>李济民、
李亚泰 、
李丹清</v>
      </c>
      <c r="AA24" s="117" t="s">
        <v>210</v>
      </c>
      <c r="AB24" s="76">
        <v>221.61</v>
      </c>
      <c r="AC24" s="8" t="s">
        <v>96</v>
      </c>
      <c r="AD24" s="108" t="s">
        <v>97</v>
      </c>
      <c r="AE24" s="75" t="s">
        <v>211</v>
      </c>
      <c r="AF24" s="109">
        <v>0</v>
      </c>
      <c r="AG24" s="109">
        <v>21450.6</v>
      </c>
      <c r="AH24" s="109">
        <v>5110.62</v>
      </c>
      <c r="AI24" s="109">
        <v>2555.31</v>
      </c>
      <c r="AJ24" s="124" t="s">
        <v>98</v>
      </c>
      <c r="AK24" s="134" t="s">
        <v>185</v>
      </c>
    </row>
    <row r="25" spans="1:37">
      <c r="A25" s="36" t="s">
        <v>212</v>
      </c>
      <c r="B25" s="45" t="s">
        <v>86</v>
      </c>
      <c r="C25" s="36" t="s">
        <v>213</v>
      </c>
      <c r="D25" s="54" t="s">
        <v>214</v>
      </c>
      <c r="E25" s="19" t="s">
        <v>215</v>
      </c>
      <c r="F25" s="19" t="s">
        <v>216</v>
      </c>
      <c r="G25" s="19" t="s">
        <v>91</v>
      </c>
      <c r="H25" s="32" t="s">
        <v>217</v>
      </c>
      <c r="I25" s="32">
        <v>1</v>
      </c>
      <c r="J25" s="8" t="s">
        <v>93</v>
      </c>
      <c r="K25" s="8" t="s">
        <v>124</v>
      </c>
      <c r="L25" s="74">
        <f t="shared" si="4"/>
        <v>35.93</v>
      </c>
      <c r="M25" s="75">
        <v>10.32</v>
      </c>
      <c r="N25" s="76">
        <v>25.61</v>
      </c>
      <c r="O25" s="86">
        <v>25.61</v>
      </c>
      <c r="P25" s="77" t="s">
        <v>95</v>
      </c>
      <c r="Q25" s="77" t="s">
        <v>95</v>
      </c>
      <c r="R25" s="8" t="s">
        <v>15</v>
      </c>
      <c r="S25" s="8" t="s">
        <v>46</v>
      </c>
      <c r="T25" s="8" t="s">
        <v>46</v>
      </c>
      <c r="U25" s="8" t="s">
        <v>46</v>
      </c>
      <c r="V25" s="8" t="s">
        <v>46</v>
      </c>
      <c r="W25" s="8" t="s">
        <v>46</v>
      </c>
      <c r="X25" s="8" t="s">
        <v>46</v>
      </c>
      <c r="Y25" s="8" t="s">
        <v>46</v>
      </c>
      <c r="Z25" s="19" t="str">
        <f t="shared" si="6"/>
        <v>彭小凡 、
彭利威、
彭丽娜</v>
      </c>
      <c r="AA25" s="116" t="s">
        <v>218</v>
      </c>
      <c r="AB25" s="116" t="s">
        <v>219</v>
      </c>
      <c r="AC25" s="19" t="s">
        <v>96</v>
      </c>
      <c r="AD25" s="19" t="s">
        <v>97</v>
      </c>
      <c r="AE25" s="19" t="s">
        <v>220</v>
      </c>
      <c r="AF25" s="19">
        <v>0</v>
      </c>
      <c r="AG25" s="19">
        <v>7671.85</v>
      </c>
      <c r="AH25" s="19">
        <v>4267.78</v>
      </c>
      <c r="AI25" s="19">
        <v>1909.62</v>
      </c>
      <c r="AJ25" s="19" t="s">
        <v>98</v>
      </c>
      <c r="AK25" s="137" t="s">
        <v>221</v>
      </c>
    </row>
    <row r="26" ht="33.75" spans="1:37">
      <c r="A26" s="40"/>
      <c r="B26" s="47"/>
      <c r="C26" s="40"/>
      <c r="D26" s="55"/>
      <c r="E26" s="23"/>
      <c r="F26" s="23"/>
      <c r="G26" s="23"/>
      <c r="H26" s="32" t="s">
        <v>222</v>
      </c>
      <c r="I26" s="32">
        <v>2</v>
      </c>
      <c r="J26" s="8" t="s">
        <v>93</v>
      </c>
      <c r="K26" s="8" t="s">
        <v>115</v>
      </c>
      <c r="L26" s="74">
        <f t="shared" si="4"/>
        <v>132.54</v>
      </c>
      <c r="M26" s="75">
        <v>30.16</v>
      </c>
      <c r="N26" s="76">
        <v>102.38</v>
      </c>
      <c r="O26" s="87" t="s">
        <v>223</v>
      </c>
      <c r="P26" s="77" t="s">
        <v>95</v>
      </c>
      <c r="Q26" s="77" t="s">
        <v>95</v>
      </c>
      <c r="R26" s="8" t="s">
        <v>15</v>
      </c>
      <c r="S26" s="94" t="s">
        <v>224</v>
      </c>
      <c r="T26" s="8" t="s">
        <v>108</v>
      </c>
      <c r="U26" s="94" t="s">
        <v>225</v>
      </c>
      <c r="V26" s="95" t="s">
        <v>226</v>
      </c>
      <c r="W26" s="96">
        <v>81.16</v>
      </c>
      <c r="X26" s="96">
        <v>81.16</v>
      </c>
      <c r="Y26" s="96">
        <v>152.7</v>
      </c>
      <c r="Z26" s="23"/>
      <c r="AA26" s="112"/>
      <c r="AB26" s="112"/>
      <c r="AC26" s="23"/>
      <c r="AD26" s="23"/>
      <c r="AE26" s="23"/>
      <c r="AF26" s="23"/>
      <c r="AG26" s="23"/>
      <c r="AH26" s="23"/>
      <c r="AI26" s="23"/>
      <c r="AJ26" s="23"/>
      <c r="AK26" s="138"/>
    </row>
    <row r="27" spans="1:37">
      <c r="A27" s="40"/>
      <c r="B27" s="47"/>
      <c r="C27" s="40"/>
      <c r="D27" s="55"/>
      <c r="E27" s="23"/>
      <c r="F27" s="23"/>
      <c r="G27" s="23"/>
      <c r="H27" s="32" t="s">
        <v>227</v>
      </c>
      <c r="I27" s="32">
        <v>1</v>
      </c>
      <c r="J27" s="8" t="s">
        <v>93</v>
      </c>
      <c r="K27" s="8" t="s">
        <v>124</v>
      </c>
      <c r="L27" s="74">
        <f t="shared" si="4"/>
        <v>10.85</v>
      </c>
      <c r="M27" s="75">
        <v>0</v>
      </c>
      <c r="N27" s="76">
        <v>10.85</v>
      </c>
      <c r="O27" s="86">
        <v>10.85</v>
      </c>
      <c r="P27" s="77" t="s">
        <v>95</v>
      </c>
      <c r="Q27" s="77" t="s">
        <v>95</v>
      </c>
      <c r="R27" s="8" t="s">
        <v>15</v>
      </c>
      <c r="S27" s="8" t="s">
        <v>46</v>
      </c>
      <c r="T27" s="8" t="s">
        <v>46</v>
      </c>
      <c r="U27" s="8" t="s">
        <v>46</v>
      </c>
      <c r="V27" s="8" t="s">
        <v>46</v>
      </c>
      <c r="W27" s="8" t="s">
        <v>46</v>
      </c>
      <c r="X27" s="8" t="s">
        <v>46</v>
      </c>
      <c r="Y27" s="8" t="s">
        <v>46</v>
      </c>
      <c r="Z27" s="23"/>
      <c r="AA27" s="112"/>
      <c r="AB27" s="112"/>
      <c r="AC27" s="23"/>
      <c r="AD27" s="23"/>
      <c r="AE27" s="23"/>
      <c r="AF27" s="23"/>
      <c r="AG27" s="23"/>
      <c r="AH27" s="23"/>
      <c r="AI27" s="23"/>
      <c r="AJ27" s="23"/>
      <c r="AK27" s="138"/>
    </row>
    <row r="28" spans="1:37">
      <c r="A28" s="40"/>
      <c r="B28" s="47"/>
      <c r="C28" s="40"/>
      <c r="D28" s="55"/>
      <c r="E28" s="23"/>
      <c r="F28" s="23"/>
      <c r="G28" s="23"/>
      <c r="H28" s="32" t="s">
        <v>228</v>
      </c>
      <c r="I28" s="32">
        <v>1</v>
      </c>
      <c r="J28" s="8" t="s">
        <v>93</v>
      </c>
      <c r="K28" s="8" t="s">
        <v>124</v>
      </c>
      <c r="L28" s="74">
        <f t="shared" si="4"/>
        <v>32.93</v>
      </c>
      <c r="M28" s="75">
        <v>3.9</v>
      </c>
      <c r="N28" s="76">
        <v>29.03</v>
      </c>
      <c r="O28" s="86">
        <v>29.03</v>
      </c>
      <c r="P28" s="77" t="s">
        <v>95</v>
      </c>
      <c r="Q28" s="77" t="s">
        <v>95</v>
      </c>
      <c r="R28" s="8" t="s">
        <v>15</v>
      </c>
      <c r="S28" s="8" t="s">
        <v>46</v>
      </c>
      <c r="T28" s="8" t="s">
        <v>46</v>
      </c>
      <c r="U28" s="8" t="s">
        <v>46</v>
      </c>
      <c r="V28" s="8" t="s">
        <v>46</v>
      </c>
      <c r="W28" s="8" t="s">
        <v>46</v>
      </c>
      <c r="X28" s="8" t="s">
        <v>46</v>
      </c>
      <c r="Y28" s="8" t="s">
        <v>46</v>
      </c>
      <c r="Z28" s="23"/>
      <c r="AA28" s="112"/>
      <c r="AB28" s="112"/>
      <c r="AC28" s="23"/>
      <c r="AD28" s="23"/>
      <c r="AE28" s="23"/>
      <c r="AF28" s="23"/>
      <c r="AG28" s="23"/>
      <c r="AH28" s="23"/>
      <c r="AI28" s="23"/>
      <c r="AJ28" s="23"/>
      <c r="AK28" s="138"/>
    </row>
    <row r="29" spans="1:37">
      <c r="A29" s="40"/>
      <c r="B29" s="47"/>
      <c r="C29" s="40"/>
      <c r="D29" s="55"/>
      <c r="E29" s="23"/>
      <c r="F29" s="23"/>
      <c r="G29" s="23"/>
      <c r="H29" s="32" t="s">
        <v>229</v>
      </c>
      <c r="I29" s="32">
        <v>1</v>
      </c>
      <c r="J29" s="8" t="s">
        <v>93</v>
      </c>
      <c r="K29" s="8" t="s">
        <v>124</v>
      </c>
      <c r="L29" s="74">
        <f t="shared" si="4"/>
        <v>5.65</v>
      </c>
      <c r="M29" s="75">
        <v>0</v>
      </c>
      <c r="N29" s="76">
        <v>5.65</v>
      </c>
      <c r="O29" s="86">
        <v>5.65</v>
      </c>
      <c r="P29" s="77" t="s">
        <v>95</v>
      </c>
      <c r="Q29" s="77" t="s">
        <v>95</v>
      </c>
      <c r="R29" s="8" t="s">
        <v>15</v>
      </c>
      <c r="S29" s="8" t="s">
        <v>46</v>
      </c>
      <c r="T29" s="8" t="s">
        <v>46</v>
      </c>
      <c r="U29" s="8" t="s">
        <v>46</v>
      </c>
      <c r="V29" s="8" t="s">
        <v>46</v>
      </c>
      <c r="W29" s="8" t="s">
        <v>46</v>
      </c>
      <c r="X29" s="8" t="s">
        <v>46</v>
      </c>
      <c r="Y29" s="8" t="s">
        <v>46</v>
      </c>
      <c r="Z29" s="23"/>
      <c r="AA29" s="112"/>
      <c r="AB29" s="112"/>
      <c r="AC29" s="23"/>
      <c r="AD29" s="23"/>
      <c r="AE29" s="23"/>
      <c r="AF29" s="23"/>
      <c r="AG29" s="23"/>
      <c r="AH29" s="23"/>
      <c r="AI29" s="23"/>
      <c r="AJ29" s="23"/>
      <c r="AK29" s="138"/>
    </row>
    <row r="30" spans="1:37">
      <c r="A30" s="44"/>
      <c r="B30" s="49"/>
      <c r="C30" s="44"/>
      <c r="D30" s="56"/>
      <c r="E30" s="26"/>
      <c r="F30" s="26"/>
      <c r="G30" s="26"/>
      <c r="H30" s="32" t="s">
        <v>230</v>
      </c>
      <c r="I30" s="32">
        <v>1</v>
      </c>
      <c r="J30" s="8" t="s">
        <v>93</v>
      </c>
      <c r="K30" s="8" t="s">
        <v>124</v>
      </c>
      <c r="L30" s="74">
        <f t="shared" si="4"/>
        <v>26.17</v>
      </c>
      <c r="M30" s="75">
        <v>0</v>
      </c>
      <c r="N30" s="76">
        <v>26.17</v>
      </c>
      <c r="O30" s="86">
        <v>26.17</v>
      </c>
      <c r="P30" s="77" t="s">
        <v>95</v>
      </c>
      <c r="Q30" s="77" t="s">
        <v>95</v>
      </c>
      <c r="R30" s="8" t="s">
        <v>15</v>
      </c>
      <c r="S30" s="8" t="s">
        <v>46</v>
      </c>
      <c r="T30" s="8" t="s">
        <v>46</v>
      </c>
      <c r="U30" s="8" t="s">
        <v>46</v>
      </c>
      <c r="V30" s="8" t="s">
        <v>46</v>
      </c>
      <c r="W30" s="8" t="s">
        <v>46</v>
      </c>
      <c r="X30" s="8" t="s">
        <v>46</v>
      </c>
      <c r="Y30" s="8" t="s">
        <v>46</v>
      </c>
      <c r="Z30" s="26"/>
      <c r="AA30" s="113"/>
      <c r="AB30" s="113"/>
      <c r="AC30" s="26"/>
      <c r="AD30" s="26"/>
      <c r="AE30" s="26"/>
      <c r="AF30" s="26"/>
      <c r="AG30" s="26"/>
      <c r="AH30" s="26"/>
      <c r="AI30" s="26"/>
      <c r="AJ30" s="26"/>
      <c r="AK30" s="139"/>
    </row>
    <row r="31" ht="78.75" spans="1:37">
      <c r="A31" s="11" t="s">
        <v>231</v>
      </c>
      <c r="B31" s="51" t="s">
        <v>86</v>
      </c>
      <c r="C31" s="11" t="s">
        <v>232</v>
      </c>
      <c r="D31" s="10" t="s">
        <v>233</v>
      </c>
      <c r="E31" s="8" t="s">
        <v>234</v>
      </c>
      <c r="F31" s="11" t="s">
        <v>235</v>
      </c>
      <c r="G31" s="8" t="s">
        <v>91</v>
      </c>
      <c r="H31" s="57" t="s">
        <v>236</v>
      </c>
      <c r="I31" s="32">
        <v>1</v>
      </c>
      <c r="J31" s="8" t="s">
        <v>93</v>
      </c>
      <c r="K31" s="82" t="s">
        <v>104</v>
      </c>
      <c r="L31" s="74">
        <f t="shared" si="4"/>
        <v>29.05</v>
      </c>
      <c r="M31" s="75">
        <v>0</v>
      </c>
      <c r="N31" s="76">
        <v>29.05</v>
      </c>
      <c r="O31" s="76">
        <v>29.05</v>
      </c>
      <c r="P31" s="77" t="s">
        <v>95</v>
      </c>
      <c r="Q31" s="77" t="s">
        <v>95</v>
      </c>
      <c r="R31" s="8" t="s">
        <v>15</v>
      </c>
      <c r="S31" s="8" t="s">
        <v>46</v>
      </c>
      <c r="T31" s="8" t="s">
        <v>46</v>
      </c>
      <c r="U31" s="8" t="s">
        <v>46</v>
      </c>
      <c r="V31" s="8" t="s">
        <v>46</v>
      </c>
      <c r="W31" s="8" t="s">
        <v>46</v>
      </c>
      <c r="X31" s="8" t="s">
        <v>46</v>
      </c>
      <c r="Y31" s="8" t="s">
        <v>46</v>
      </c>
      <c r="Z31" s="8" t="str">
        <f t="shared" ref="Z31:Z34" si="7">E31</f>
        <v>彭伟成、PANG YOON HWA</v>
      </c>
      <c r="AA31" s="115">
        <v>29.05</v>
      </c>
      <c r="AB31" s="76">
        <v>29.05</v>
      </c>
      <c r="AC31" s="8" t="s">
        <v>96</v>
      </c>
      <c r="AD31" s="108" t="s">
        <v>97</v>
      </c>
      <c r="AE31" s="75" t="s">
        <v>237</v>
      </c>
      <c r="AF31" s="109">
        <v>0</v>
      </c>
      <c r="AG31" s="109">
        <v>290.5</v>
      </c>
      <c r="AH31" s="109">
        <v>639.1</v>
      </c>
      <c r="AI31" s="109">
        <v>319.55</v>
      </c>
      <c r="AJ31" s="124" t="s">
        <v>98</v>
      </c>
      <c r="AK31" s="124"/>
    </row>
    <row r="32" ht="101.25" spans="1:37">
      <c r="A32" s="29" t="s">
        <v>238</v>
      </c>
      <c r="B32" s="30" t="s">
        <v>86</v>
      </c>
      <c r="C32" s="29" t="s">
        <v>239</v>
      </c>
      <c r="D32" s="31" t="s">
        <v>240</v>
      </c>
      <c r="E32" s="8" t="s">
        <v>241</v>
      </c>
      <c r="F32" s="11" t="s">
        <v>242</v>
      </c>
      <c r="G32" s="8" t="s">
        <v>91</v>
      </c>
      <c r="H32" s="8" t="s">
        <v>243</v>
      </c>
      <c r="I32" s="32">
        <v>2</v>
      </c>
      <c r="J32" s="8" t="s">
        <v>93</v>
      </c>
      <c r="K32" s="82" t="s">
        <v>156</v>
      </c>
      <c r="L32" s="74">
        <f t="shared" si="4"/>
        <v>215.77</v>
      </c>
      <c r="M32" s="75">
        <v>54.4</v>
      </c>
      <c r="N32" s="76">
        <v>161.37</v>
      </c>
      <c r="O32" s="76">
        <v>248.88</v>
      </c>
      <c r="P32" s="77" t="s">
        <v>95</v>
      </c>
      <c r="Q32" s="77" t="s">
        <v>95</v>
      </c>
      <c r="R32" s="8" t="s">
        <v>15</v>
      </c>
      <c r="S32" s="8" t="s">
        <v>46</v>
      </c>
      <c r="T32" s="8" t="s">
        <v>46</v>
      </c>
      <c r="U32" s="8" t="s">
        <v>46</v>
      </c>
      <c r="V32" s="8" t="s">
        <v>46</v>
      </c>
      <c r="W32" s="8" t="s">
        <v>46</v>
      </c>
      <c r="X32" s="8" t="s">
        <v>46</v>
      </c>
      <c r="Y32" s="8" t="s">
        <v>46</v>
      </c>
      <c r="Z32" s="8" t="str">
        <f t="shared" si="7"/>
        <v>宋惠金 、
彭少庭、
彭晓琳</v>
      </c>
      <c r="AA32" s="117" t="s">
        <v>244</v>
      </c>
      <c r="AB32" s="76">
        <v>248.88</v>
      </c>
      <c r="AC32" s="8" t="s">
        <v>96</v>
      </c>
      <c r="AD32" s="108" t="s">
        <v>97</v>
      </c>
      <c r="AE32" s="110" t="s">
        <v>245</v>
      </c>
      <c r="AF32" s="109">
        <v>0</v>
      </c>
      <c r="AG32" s="109">
        <v>11321.3</v>
      </c>
      <c r="AH32" s="109">
        <v>5731.4</v>
      </c>
      <c r="AI32" s="125">
        <v>2865.7</v>
      </c>
      <c r="AJ32" s="124" t="s">
        <v>98</v>
      </c>
      <c r="AK32" s="134" t="s">
        <v>185</v>
      </c>
    </row>
    <row r="33" ht="303.75" spans="1:37">
      <c r="A33" s="29" t="s">
        <v>246</v>
      </c>
      <c r="B33" s="30" t="s">
        <v>86</v>
      </c>
      <c r="C33" s="29" t="s">
        <v>247</v>
      </c>
      <c r="D33" s="58" t="s">
        <v>248</v>
      </c>
      <c r="E33" s="8" t="s">
        <v>249</v>
      </c>
      <c r="F33" s="11" t="s">
        <v>250</v>
      </c>
      <c r="G33" s="8" t="s">
        <v>91</v>
      </c>
      <c r="H33" s="8" t="s">
        <v>251</v>
      </c>
      <c r="I33" s="32">
        <v>2</v>
      </c>
      <c r="J33" s="8" t="s">
        <v>93</v>
      </c>
      <c r="K33" s="82" t="s">
        <v>156</v>
      </c>
      <c r="L33" s="74">
        <f t="shared" si="4"/>
        <v>362.5</v>
      </c>
      <c r="M33" s="75">
        <v>116.11</v>
      </c>
      <c r="N33" s="76">
        <v>246.39</v>
      </c>
      <c r="O33" s="76">
        <v>332.01</v>
      </c>
      <c r="P33" s="77" t="s">
        <v>95</v>
      </c>
      <c r="Q33" s="77" t="s">
        <v>95</v>
      </c>
      <c r="R33" s="8" t="s">
        <v>15</v>
      </c>
      <c r="S33" s="8" t="s">
        <v>252</v>
      </c>
      <c r="T33" s="8" t="s">
        <v>108</v>
      </c>
      <c r="U33" s="8" t="s">
        <v>253</v>
      </c>
      <c r="V33" s="8" t="s">
        <v>254</v>
      </c>
      <c r="W33" s="8">
        <v>85.04</v>
      </c>
      <c r="X33" s="8">
        <v>85.04</v>
      </c>
      <c r="Y33" s="8">
        <v>192.92</v>
      </c>
      <c r="Z33" s="8" t="str">
        <f t="shared" si="7"/>
        <v>彭国兵 、
彭家宝、
彭丽玉、
彭丽清、
彭双喜、
吴兴华、
彭涛、
彭小容</v>
      </c>
      <c r="AA33" s="117" t="s">
        <v>255</v>
      </c>
      <c r="AB33" s="76">
        <v>332.01</v>
      </c>
      <c r="AC33" s="8" t="s">
        <v>96</v>
      </c>
      <c r="AD33" s="108" t="s">
        <v>97</v>
      </c>
      <c r="AE33" s="110" t="s">
        <v>256</v>
      </c>
      <c r="AF33" s="109">
        <v>0</v>
      </c>
      <c r="AG33" s="109">
        <v>81768.6</v>
      </c>
      <c r="AH33" s="109">
        <v>6979.26</v>
      </c>
      <c r="AI33" s="125">
        <v>3489.63</v>
      </c>
      <c r="AJ33" s="124" t="s">
        <v>98</v>
      </c>
      <c r="AK33" s="134" t="s">
        <v>185</v>
      </c>
    </row>
    <row r="34" ht="45" spans="1:37">
      <c r="A34" s="33" t="s">
        <v>257</v>
      </c>
      <c r="B34" s="34" t="s">
        <v>86</v>
      </c>
      <c r="C34" s="33" t="s">
        <v>258</v>
      </c>
      <c r="D34" s="35" t="s">
        <v>259</v>
      </c>
      <c r="E34" s="36" t="s">
        <v>260</v>
      </c>
      <c r="F34" s="33" t="s">
        <v>261</v>
      </c>
      <c r="G34" s="33" t="s">
        <v>91</v>
      </c>
      <c r="H34" s="32" t="s">
        <v>262</v>
      </c>
      <c r="I34" s="32">
        <v>1</v>
      </c>
      <c r="J34" s="8" t="s">
        <v>93</v>
      </c>
      <c r="K34" s="8" t="s">
        <v>104</v>
      </c>
      <c r="L34" s="74">
        <f t="shared" si="4"/>
        <v>61.91</v>
      </c>
      <c r="M34" s="75">
        <v>11.34</v>
      </c>
      <c r="N34" s="76">
        <v>50.57</v>
      </c>
      <c r="O34" s="76">
        <v>50.57</v>
      </c>
      <c r="P34" s="77" t="s">
        <v>95</v>
      </c>
      <c r="Q34" s="77" t="s">
        <v>95</v>
      </c>
      <c r="R34" s="8" t="s">
        <v>15</v>
      </c>
      <c r="S34" s="8" t="s">
        <v>46</v>
      </c>
      <c r="T34" s="8" t="s">
        <v>46</v>
      </c>
      <c r="U34" s="8" t="s">
        <v>46</v>
      </c>
      <c r="V34" s="8" t="s">
        <v>46</v>
      </c>
      <c r="W34" s="8" t="s">
        <v>46</v>
      </c>
      <c r="X34" s="8" t="s">
        <v>46</v>
      </c>
      <c r="Y34" s="8" t="s">
        <v>46</v>
      </c>
      <c r="Z34" s="19" t="str">
        <f t="shared" si="7"/>
        <v>幸优燕</v>
      </c>
      <c r="AA34" s="116" t="s">
        <v>263</v>
      </c>
      <c r="AB34" s="19">
        <v>65.81</v>
      </c>
      <c r="AC34" s="19" t="s">
        <v>96</v>
      </c>
      <c r="AD34" s="19" t="s">
        <v>97</v>
      </c>
      <c r="AE34" s="19" t="s">
        <v>264</v>
      </c>
      <c r="AF34" s="19">
        <v>0</v>
      </c>
      <c r="AG34" s="19">
        <v>5715.1</v>
      </c>
      <c r="AH34" s="19">
        <v>1184.94</v>
      </c>
      <c r="AI34" s="19">
        <v>592.47</v>
      </c>
      <c r="AJ34" s="140" t="s">
        <v>98</v>
      </c>
      <c r="AK34" s="111" t="s">
        <v>185</v>
      </c>
    </row>
    <row r="35" spans="1:37">
      <c r="A35" s="41"/>
      <c r="B35" s="42"/>
      <c r="C35" s="41"/>
      <c r="D35" s="43"/>
      <c r="E35" s="44"/>
      <c r="F35" s="41"/>
      <c r="G35" s="41"/>
      <c r="H35" s="32" t="s">
        <v>265</v>
      </c>
      <c r="I35" s="32">
        <v>1</v>
      </c>
      <c r="J35" s="8" t="s">
        <v>93</v>
      </c>
      <c r="K35" s="8" t="s">
        <v>104</v>
      </c>
      <c r="L35" s="74">
        <f t="shared" si="4"/>
        <v>15.24</v>
      </c>
      <c r="M35" s="75">
        <v>0</v>
      </c>
      <c r="N35" s="76">
        <v>15.24</v>
      </c>
      <c r="O35" s="76">
        <v>15.24</v>
      </c>
      <c r="P35" s="77" t="s">
        <v>95</v>
      </c>
      <c r="Q35" s="77" t="s">
        <v>95</v>
      </c>
      <c r="R35" s="8" t="s">
        <v>15</v>
      </c>
      <c r="S35" s="8" t="s">
        <v>46</v>
      </c>
      <c r="T35" s="8" t="s">
        <v>46</v>
      </c>
      <c r="U35" s="8" t="s">
        <v>46</v>
      </c>
      <c r="V35" s="8" t="s">
        <v>46</v>
      </c>
      <c r="W35" s="8" t="s">
        <v>46</v>
      </c>
      <c r="X35" s="8" t="s">
        <v>46</v>
      </c>
      <c r="Y35" s="8" t="s">
        <v>46</v>
      </c>
      <c r="Z35" s="26"/>
      <c r="AA35" s="113"/>
      <c r="AB35" s="26"/>
      <c r="AC35" s="26"/>
      <c r="AD35" s="26"/>
      <c r="AE35" s="26"/>
      <c r="AF35" s="26"/>
      <c r="AG35" s="26"/>
      <c r="AH35" s="26"/>
      <c r="AI35" s="26"/>
      <c r="AJ35" s="141"/>
      <c r="AK35" s="113"/>
    </row>
    <row r="36" ht="225" spans="1:37">
      <c r="A36" s="29" t="s">
        <v>266</v>
      </c>
      <c r="B36" s="30" t="s">
        <v>86</v>
      </c>
      <c r="C36" s="29" t="s">
        <v>267</v>
      </c>
      <c r="D36" s="58" t="s">
        <v>268</v>
      </c>
      <c r="E36" s="8" t="s">
        <v>269</v>
      </c>
      <c r="F36" s="11" t="s">
        <v>270</v>
      </c>
      <c r="G36" s="8" t="s">
        <v>91</v>
      </c>
      <c r="H36" s="8" t="s">
        <v>271</v>
      </c>
      <c r="I36" s="32">
        <v>2</v>
      </c>
      <c r="J36" s="8" t="s">
        <v>93</v>
      </c>
      <c r="K36" s="82" t="s">
        <v>106</v>
      </c>
      <c r="L36" s="74">
        <f t="shared" si="4"/>
        <v>223.03</v>
      </c>
      <c r="M36" s="75">
        <v>140.87</v>
      </c>
      <c r="N36" s="76">
        <v>82.16</v>
      </c>
      <c r="O36" s="76">
        <v>161.39</v>
      </c>
      <c r="P36" s="77" t="s">
        <v>95</v>
      </c>
      <c r="Q36" s="77" t="s">
        <v>95</v>
      </c>
      <c r="R36" s="8" t="s">
        <v>15</v>
      </c>
      <c r="S36" s="8" t="s">
        <v>272</v>
      </c>
      <c r="T36" s="8" t="s">
        <v>108</v>
      </c>
      <c r="U36" s="8" t="s">
        <v>273</v>
      </c>
      <c r="V36" s="8" t="s">
        <v>274</v>
      </c>
      <c r="W36" s="8">
        <v>82.14</v>
      </c>
      <c r="X36" s="8">
        <v>82.14</v>
      </c>
      <c r="Y36" s="8">
        <v>158.52</v>
      </c>
      <c r="Z36" s="8" t="str">
        <f t="shared" ref="Z36:Z37" si="8">E36</f>
        <v>彭貴明、
彭潤邦、
朱秀倩、
彭桂權、
黄蘇英、
彭桂華</v>
      </c>
      <c r="AA36" s="117" t="s">
        <v>275</v>
      </c>
      <c r="AB36" s="76">
        <v>161.39</v>
      </c>
      <c r="AC36" s="8" t="s">
        <v>96</v>
      </c>
      <c r="AD36" s="108" t="s">
        <v>97</v>
      </c>
      <c r="AE36" s="110" t="s">
        <v>276</v>
      </c>
      <c r="AF36" s="109">
        <v>0</v>
      </c>
      <c r="AG36" s="109">
        <v>13161.4</v>
      </c>
      <c r="AH36" s="109">
        <v>4196.14</v>
      </c>
      <c r="AI36" s="125">
        <v>2098.07</v>
      </c>
      <c r="AJ36" s="124" t="s">
        <v>98</v>
      </c>
      <c r="AK36" s="134" t="s">
        <v>185</v>
      </c>
    </row>
    <row r="37" ht="112.5" spans="1:37">
      <c r="A37" s="29" t="s">
        <v>277</v>
      </c>
      <c r="B37" s="30" t="s">
        <v>86</v>
      </c>
      <c r="C37" s="29" t="s">
        <v>278</v>
      </c>
      <c r="D37" s="58" t="s">
        <v>279</v>
      </c>
      <c r="E37" s="8" t="s">
        <v>280</v>
      </c>
      <c r="F37" s="59" t="s">
        <v>281</v>
      </c>
      <c r="G37" s="8" t="s">
        <v>91</v>
      </c>
      <c r="H37" s="8" t="s">
        <v>282</v>
      </c>
      <c r="I37" s="32">
        <v>2</v>
      </c>
      <c r="J37" s="8" t="s">
        <v>93</v>
      </c>
      <c r="K37" s="82" t="s">
        <v>106</v>
      </c>
      <c r="L37" s="74">
        <f t="shared" si="4"/>
        <v>181.52</v>
      </c>
      <c r="M37" s="75">
        <v>107.62</v>
      </c>
      <c r="N37" s="76">
        <v>73.9</v>
      </c>
      <c r="O37" s="76">
        <v>135.18</v>
      </c>
      <c r="P37" s="77" t="s">
        <v>95</v>
      </c>
      <c r="Q37" s="77" t="s">
        <v>95</v>
      </c>
      <c r="R37" s="8" t="s">
        <v>15</v>
      </c>
      <c r="S37" s="95" t="s">
        <v>283</v>
      </c>
      <c r="T37" s="8" t="s">
        <v>108</v>
      </c>
      <c r="U37" s="95" t="s">
        <v>284</v>
      </c>
      <c r="V37" s="95" t="s">
        <v>285</v>
      </c>
      <c r="W37" s="97">
        <v>79.66</v>
      </c>
      <c r="X37" s="97">
        <v>79.66</v>
      </c>
      <c r="Y37" s="97">
        <v>134.8</v>
      </c>
      <c r="Z37" s="8" t="str">
        <f t="shared" si="8"/>
        <v>刘红玉、
刘叶、
曾求珍</v>
      </c>
      <c r="AA37" s="117" t="s">
        <v>286</v>
      </c>
      <c r="AB37" s="76">
        <v>135.18</v>
      </c>
      <c r="AC37" s="8" t="s">
        <v>96</v>
      </c>
      <c r="AD37" s="108" t="s">
        <v>97</v>
      </c>
      <c r="AE37" s="110" t="s">
        <v>287</v>
      </c>
      <c r="AF37" s="109">
        <v>0</v>
      </c>
      <c r="AG37" s="109">
        <v>8685.3</v>
      </c>
      <c r="AH37" s="109">
        <v>3514.68</v>
      </c>
      <c r="AI37" s="125">
        <v>1757.34</v>
      </c>
      <c r="AJ37" s="124" t="s">
        <v>98</v>
      </c>
      <c r="AK37" s="142" t="s">
        <v>288</v>
      </c>
    </row>
    <row r="38" spans="1:37">
      <c r="A38" s="19">
        <v>19</v>
      </c>
      <c r="B38" s="60" t="s">
        <v>86</v>
      </c>
      <c r="C38" s="19" t="s">
        <v>289</v>
      </c>
      <c r="D38" s="60" t="s">
        <v>290</v>
      </c>
      <c r="E38" s="19" t="s">
        <v>291</v>
      </c>
      <c r="F38" s="19" t="s">
        <v>292</v>
      </c>
      <c r="G38" s="19" t="s">
        <v>91</v>
      </c>
      <c r="H38" s="8" t="s">
        <v>293</v>
      </c>
      <c r="I38" s="8">
        <v>1</v>
      </c>
      <c r="J38" s="8" t="s">
        <v>93</v>
      </c>
      <c r="K38" s="82" t="s">
        <v>94</v>
      </c>
      <c r="L38" s="88">
        <f t="shared" si="4"/>
        <v>201.51</v>
      </c>
      <c r="M38" s="75">
        <v>65.27</v>
      </c>
      <c r="N38" s="75">
        <v>136.24</v>
      </c>
      <c r="O38" s="75">
        <v>136.24</v>
      </c>
      <c r="P38" s="77" t="s">
        <v>95</v>
      </c>
      <c r="Q38" s="77" t="s">
        <v>95</v>
      </c>
      <c r="R38" s="8" t="s">
        <v>15</v>
      </c>
      <c r="S38" s="8" t="s">
        <v>46</v>
      </c>
      <c r="T38" s="8" t="s">
        <v>46</v>
      </c>
      <c r="U38" s="8" t="s">
        <v>46</v>
      </c>
      <c r="V38" s="8" t="s">
        <v>46</v>
      </c>
      <c r="W38" s="8" t="s">
        <v>46</v>
      </c>
      <c r="X38" s="8" t="s">
        <v>46</v>
      </c>
      <c r="Y38" s="8" t="s">
        <v>46</v>
      </c>
      <c r="Z38" s="19" t="s">
        <v>294</v>
      </c>
      <c r="AA38" s="19">
        <v>408.16</v>
      </c>
      <c r="AB38" s="19">
        <v>464.92</v>
      </c>
      <c r="AC38" s="19" t="s">
        <v>96</v>
      </c>
      <c r="AD38" s="19" t="s">
        <v>97</v>
      </c>
      <c r="AE38" s="19">
        <v>641.58</v>
      </c>
      <c r="AF38" s="19">
        <v>0</v>
      </c>
      <c r="AG38" s="19">
        <v>22115.7</v>
      </c>
      <c r="AH38" s="19">
        <v>11072.12</v>
      </c>
      <c r="AI38" s="19">
        <v>5536.06</v>
      </c>
      <c r="AJ38" s="19" t="s">
        <v>98</v>
      </c>
      <c r="AK38" s="143" t="s">
        <v>295</v>
      </c>
    </row>
    <row r="39" spans="1:37">
      <c r="A39" s="23"/>
      <c r="B39" s="61"/>
      <c r="C39" s="23"/>
      <c r="D39" s="61"/>
      <c r="E39" s="23"/>
      <c r="F39" s="23"/>
      <c r="G39" s="23"/>
      <c r="H39" s="8" t="s">
        <v>296</v>
      </c>
      <c r="I39" s="8">
        <v>2</v>
      </c>
      <c r="J39" s="8" t="s">
        <v>93</v>
      </c>
      <c r="K39" s="82" t="s">
        <v>106</v>
      </c>
      <c r="L39" s="88">
        <f t="shared" si="4"/>
        <v>61.08</v>
      </c>
      <c r="M39" s="75">
        <v>18.98</v>
      </c>
      <c r="N39" s="75">
        <v>42.1</v>
      </c>
      <c r="O39" s="75">
        <v>80.9</v>
      </c>
      <c r="P39" s="77" t="s">
        <v>95</v>
      </c>
      <c r="Q39" s="77" t="s">
        <v>95</v>
      </c>
      <c r="R39" s="8" t="s">
        <v>15</v>
      </c>
      <c r="S39" s="8" t="s">
        <v>297</v>
      </c>
      <c r="T39" s="8" t="s">
        <v>108</v>
      </c>
      <c r="U39" s="8" t="s">
        <v>298</v>
      </c>
      <c r="V39" s="8" t="s">
        <v>299</v>
      </c>
      <c r="W39" s="8">
        <v>42.66</v>
      </c>
      <c r="X39" s="8">
        <v>42.66</v>
      </c>
      <c r="Y39" s="8">
        <v>80.9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44"/>
    </row>
    <row r="40" spans="1:37">
      <c r="A40" s="23"/>
      <c r="B40" s="61"/>
      <c r="C40" s="23"/>
      <c r="D40" s="61"/>
      <c r="E40" s="23"/>
      <c r="F40" s="23"/>
      <c r="G40" s="23"/>
      <c r="H40" s="8" t="s">
        <v>300</v>
      </c>
      <c r="I40" s="8">
        <v>3</v>
      </c>
      <c r="J40" s="8" t="s">
        <v>93</v>
      </c>
      <c r="K40" s="82" t="s">
        <v>115</v>
      </c>
      <c r="L40" s="88">
        <f t="shared" si="4"/>
        <v>133.09</v>
      </c>
      <c r="M40" s="75">
        <v>43.99</v>
      </c>
      <c r="N40" s="75">
        <v>89.1</v>
      </c>
      <c r="O40" s="75">
        <v>235.3</v>
      </c>
      <c r="P40" s="77" t="s">
        <v>95</v>
      </c>
      <c r="Q40" s="77" t="s">
        <v>95</v>
      </c>
      <c r="R40" s="8" t="s">
        <v>15</v>
      </c>
      <c r="S40" s="8" t="s">
        <v>294</v>
      </c>
      <c r="T40" s="8" t="s">
        <v>108</v>
      </c>
      <c r="U40" s="8" t="s">
        <v>301</v>
      </c>
      <c r="V40" s="77" t="s">
        <v>302</v>
      </c>
      <c r="W40" s="77">
        <v>79.95</v>
      </c>
      <c r="X40" s="77">
        <v>79.95</v>
      </c>
      <c r="Y40" s="8">
        <v>216.47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44"/>
    </row>
    <row r="41" spans="1:37">
      <c r="A41" s="26"/>
      <c r="B41" s="62"/>
      <c r="C41" s="26"/>
      <c r="D41" s="62"/>
      <c r="E41" s="26"/>
      <c r="F41" s="26"/>
      <c r="G41" s="26"/>
      <c r="H41" s="8" t="s">
        <v>303</v>
      </c>
      <c r="I41" s="8">
        <v>1</v>
      </c>
      <c r="J41" s="8" t="s">
        <v>93</v>
      </c>
      <c r="K41" s="82" t="s">
        <v>106</v>
      </c>
      <c r="L41" s="88">
        <f t="shared" si="4"/>
        <v>12.48</v>
      </c>
      <c r="M41" s="75">
        <v>0</v>
      </c>
      <c r="N41" s="75">
        <v>12.48</v>
      </c>
      <c r="O41" s="75">
        <v>12.48</v>
      </c>
      <c r="P41" s="77" t="s">
        <v>95</v>
      </c>
      <c r="Q41" s="77" t="s">
        <v>95</v>
      </c>
      <c r="R41" s="8" t="s">
        <v>15</v>
      </c>
      <c r="S41" s="8" t="s">
        <v>46</v>
      </c>
      <c r="T41" s="8" t="s">
        <v>46</v>
      </c>
      <c r="U41" s="8" t="s">
        <v>46</v>
      </c>
      <c r="V41" s="8" t="s">
        <v>46</v>
      </c>
      <c r="W41" s="8" t="s">
        <v>46</v>
      </c>
      <c r="X41" s="8" t="s">
        <v>46</v>
      </c>
      <c r="Y41" s="8" t="s">
        <v>46</v>
      </c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145"/>
    </row>
    <row r="42" spans="1:37">
      <c r="A42" s="63">
        <v>20</v>
      </c>
      <c r="B42" s="20" t="s">
        <v>86</v>
      </c>
      <c r="C42" s="63" t="s">
        <v>304</v>
      </c>
      <c r="D42" s="64" t="s">
        <v>305</v>
      </c>
      <c r="E42" s="63" t="s">
        <v>306</v>
      </c>
      <c r="F42" s="63" t="s">
        <v>307</v>
      </c>
      <c r="G42" s="63" t="s">
        <v>91</v>
      </c>
      <c r="H42" s="8" t="s">
        <v>308</v>
      </c>
      <c r="I42" s="8">
        <v>7</v>
      </c>
      <c r="J42" s="8" t="s">
        <v>93</v>
      </c>
      <c r="K42" s="82" t="s">
        <v>115</v>
      </c>
      <c r="L42" s="88">
        <f t="shared" si="4"/>
        <v>232.8</v>
      </c>
      <c r="M42" s="75">
        <v>84.74</v>
      </c>
      <c r="N42" s="75">
        <v>148.06</v>
      </c>
      <c r="O42" s="75">
        <v>841.75</v>
      </c>
      <c r="P42" s="77" t="s">
        <v>95</v>
      </c>
      <c r="Q42" s="77" t="s">
        <v>95</v>
      </c>
      <c r="R42" s="8" t="s">
        <v>15</v>
      </c>
      <c r="S42" s="94" t="s">
        <v>309</v>
      </c>
      <c r="T42" s="8" t="s">
        <v>108</v>
      </c>
      <c r="U42" s="94" t="s">
        <v>310</v>
      </c>
      <c r="V42" s="95" t="s">
        <v>311</v>
      </c>
      <c r="W42" s="96">
        <v>110.59</v>
      </c>
      <c r="X42" s="94">
        <v>110.59</v>
      </c>
      <c r="Y42" s="96">
        <v>778.23</v>
      </c>
      <c r="Z42" s="19" t="str">
        <f t="shared" ref="Z42" si="9">E42</f>
        <v>彭云珍 、
彭菊清、
洪積龍、
洪啟敏、
洪詩韻、
洪秀英</v>
      </c>
      <c r="AA42" s="116" t="s">
        <v>312</v>
      </c>
      <c r="AB42" s="19">
        <v>1143.54</v>
      </c>
      <c r="AC42" s="19" t="s">
        <v>96</v>
      </c>
      <c r="AD42" s="19" t="s">
        <v>97</v>
      </c>
      <c r="AE42" s="19">
        <v>1231</v>
      </c>
      <c r="AF42" s="19">
        <v>0</v>
      </c>
      <c r="AG42" s="19">
        <v>14917</v>
      </c>
      <c r="AH42" s="19">
        <v>26428.4</v>
      </c>
      <c r="AI42" s="19">
        <v>13214.2</v>
      </c>
      <c r="AJ42" s="19" t="s">
        <v>98</v>
      </c>
      <c r="AK42" s="143" t="s">
        <v>313</v>
      </c>
    </row>
    <row r="43" ht="22.5" spans="1:37">
      <c r="A43" s="65"/>
      <c r="B43" s="27"/>
      <c r="C43" s="65"/>
      <c r="D43" s="66"/>
      <c r="E43" s="65"/>
      <c r="F43" s="65"/>
      <c r="G43" s="65"/>
      <c r="H43" s="8" t="s">
        <v>196</v>
      </c>
      <c r="I43" s="8" t="s">
        <v>314</v>
      </c>
      <c r="J43" s="8" t="s">
        <v>93</v>
      </c>
      <c r="K43" s="82" t="s">
        <v>115</v>
      </c>
      <c r="L43" s="88">
        <f t="shared" si="4"/>
        <v>150.59</v>
      </c>
      <c r="M43" s="75">
        <v>0</v>
      </c>
      <c r="N43" s="75">
        <v>150.59</v>
      </c>
      <c r="O43" s="75">
        <v>301.79</v>
      </c>
      <c r="P43" s="77" t="s">
        <v>95</v>
      </c>
      <c r="Q43" s="77" t="s">
        <v>95</v>
      </c>
      <c r="R43" s="8" t="s">
        <v>15</v>
      </c>
      <c r="S43" s="8" t="s">
        <v>197</v>
      </c>
      <c r="T43" s="8" t="s">
        <v>108</v>
      </c>
      <c r="U43" s="8" t="s">
        <v>198</v>
      </c>
      <c r="V43" s="8" t="s">
        <v>199</v>
      </c>
      <c r="W43" s="8">
        <v>101.79</v>
      </c>
      <c r="X43" s="8">
        <v>101.79</v>
      </c>
      <c r="Y43" s="75">
        <v>297.76</v>
      </c>
      <c r="Z43" s="26"/>
      <c r="AA43" s="113"/>
      <c r="AB43" s="26"/>
      <c r="AC43" s="26"/>
      <c r="AD43" s="26"/>
      <c r="AE43" s="26"/>
      <c r="AF43" s="26"/>
      <c r="AG43" s="26"/>
      <c r="AH43" s="26"/>
      <c r="AI43" s="26"/>
      <c r="AJ43" s="26"/>
      <c r="AK43" s="145"/>
    </row>
    <row r="44" ht="22.5" spans="1:37">
      <c r="A44" s="12">
        <v>21</v>
      </c>
      <c r="B44" s="13" t="s">
        <v>86</v>
      </c>
      <c r="C44" s="12" t="s">
        <v>315</v>
      </c>
      <c r="D44" s="12" t="s">
        <v>316</v>
      </c>
      <c r="E44" s="12" t="s">
        <v>317</v>
      </c>
      <c r="F44" s="12" t="s">
        <v>318</v>
      </c>
      <c r="G44" s="12" t="s">
        <v>91</v>
      </c>
      <c r="H44" s="14" t="s">
        <v>319</v>
      </c>
      <c r="I44" s="14">
        <v>1</v>
      </c>
      <c r="J44" s="14" t="s">
        <v>93</v>
      </c>
      <c r="K44" s="78" t="s">
        <v>106</v>
      </c>
      <c r="L44" s="89" t="s">
        <v>320</v>
      </c>
      <c r="M44" s="89">
        <v>0</v>
      </c>
      <c r="N44" s="89" t="s">
        <v>321</v>
      </c>
      <c r="O44" s="89">
        <v>9.9</v>
      </c>
      <c r="P44" s="12" t="s">
        <v>95</v>
      </c>
      <c r="Q44" s="12" t="s">
        <v>95</v>
      </c>
      <c r="R44" s="12" t="s">
        <v>15</v>
      </c>
      <c r="S44" s="14" t="s">
        <v>46</v>
      </c>
      <c r="T44" s="14" t="s">
        <v>46</v>
      </c>
      <c r="U44" s="98" t="s">
        <v>46</v>
      </c>
      <c r="V44" s="14" t="s">
        <v>46</v>
      </c>
      <c r="W44" s="14" t="s">
        <v>46</v>
      </c>
      <c r="X44" s="14" t="s">
        <v>46</v>
      </c>
      <c r="Y44" s="14" t="s">
        <v>46</v>
      </c>
      <c r="Z44" s="12" t="str">
        <f>E44</f>
        <v>彭伟华、
廖慧丰</v>
      </c>
      <c r="AA44" s="12">
        <v>118.13</v>
      </c>
      <c r="AB44" s="12">
        <v>104.27</v>
      </c>
      <c r="AC44" s="12" t="s">
        <v>96</v>
      </c>
      <c r="AD44" s="12" t="s">
        <v>97</v>
      </c>
      <c r="AE44" s="12" t="s">
        <v>322</v>
      </c>
      <c r="AF44" s="12">
        <v>56000</v>
      </c>
      <c r="AG44" s="12">
        <v>1042.7</v>
      </c>
      <c r="AH44" s="12">
        <v>1638.62</v>
      </c>
      <c r="AI44" s="12">
        <v>1638.62</v>
      </c>
      <c r="AJ44" s="12" t="s">
        <v>98</v>
      </c>
      <c r="AK44" s="12"/>
    </row>
    <row r="45" ht="22.5" spans="1:37">
      <c r="A45" s="15"/>
      <c r="B45" s="16"/>
      <c r="C45" s="15"/>
      <c r="D45" s="15"/>
      <c r="E45" s="15"/>
      <c r="F45" s="15"/>
      <c r="G45" s="15"/>
      <c r="H45" s="14" t="s">
        <v>323</v>
      </c>
      <c r="I45" s="14">
        <v>1</v>
      </c>
      <c r="J45" s="14" t="s">
        <v>93</v>
      </c>
      <c r="K45" s="78" t="s">
        <v>104</v>
      </c>
      <c r="L45" s="89" t="s">
        <v>324</v>
      </c>
      <c r="M45" s="89">
        <v>13.86</v>
      </c>
      <c r="N45" s="89" t="s">
        <v>325</v>
      </c>
      <c r="O45" s="89">
        <v>94.37</v>
      </c>
      <c r="P45" s="12" t="s">
        <v>95</v>
      </c>
      <c r="Q45" s="12" t="s">
        <v>95</v>
      </c>
      <c r="R45" s="12" t="s">
        <v>15</v>
      </c>
      <c r="S45" s="14" t="s">
        <v>46</v>
      </c>
      <c r="T45" s="14" t="s">
        <v>46</v>
      </c>
      <c r="U45" s="98" t="s">
        <v>46</v>
      </c>
      <c r="V45" s="14" t="s">
        <v>46</v>
      </c>
      <c r="W45" s="14" t="s">
        <v>46</v>
      </c>
      <c r="X45" s="14" t="s">
        <v>46</v>
      </c>
      <c r="Y45" s="14" t="s">
        <v>46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ht="202.5" spans="1:37">
      <c r="A46" s="8">
        <v>22</v>
      </c>
      <c r="B46" s="9" t="s">
        <v>86</v>
      </c>
      <c r="C46" s="8" t="s">
        <v>326</v>
      </c>
      <c r="D46" s="67" t="s">
        <v>327</v>
      </c>
      <c r="E46" s="8" t="s">
        <v>328</v>
      </c>
      <c r="F46" s="11" t="s">
        <v>329</v>
      </c>
      <c r="G46" s="68" t="s">
        <v>91</v>
      </c>
      <c r="H46" s="8" t="s">
        <v>330</v>
      </c>
      <c r="I46" s="8">
        <v>1</v>
      </c>
      <c r="J46" s="8" t="s">
        <v>93</v>
      </c>
      <c r="K46" s="82" t="s">
        <v>124</v>
      </c>
      <c r="L46" s="75">
        <f t="shared" si="4"/>
        <v>337.07</v>
      </c>
      <c r="M46" s="75">
        <v>0</v>
      </c>
      <c r="N46" s="75">
        <v>337.07</v>
      </c>
      <c r="O46" s="75">
        <v>337.07</v>
      </c>
      <c r="P46" s="77" t="s">
        <v>95</v>
      </c>
      <c r="Q46" s="77" t="s">
        <v>95</v>
      </c>
      <c r="R46" s="8" t="s">
        <v>15</v>
      </c>
      <c r="S46" s="94" t="s">
        <v>331</v>
      </c>
      <c r="T46" s="8" t="s">
        <v>108</v>
      </c>
      <c r="U46" s="94" t="s">
        <v>332</v>
      </c>
      <c r="V46" s="8" t="s">
        <v>333</v>
      </c>
      <c r="W46" s="96">
        <v>68.95</v>
      </c>
      <c r="X46" s="94">
        <v>68.95</v>
      </c>
      <c r="Y46" s="96">
        <v>158.32</v>
      </c>
      <c r="Z46" s="8" t="str">
        <f t="shared" ref="Z46:Z57" si="10">E46</f>
        <v>彭春强、
彭远光、
陈娟 、
黄冬梅、
杨少文、
林海燕</v>
      </c>
      <c r="AA46" s="95">
        <v>337.07</v>
      </c>
      <c r="AB46" s="95">
        <v>337.07</v>
      </c>
      <c r="AC46" s="8" t="s">
        <v>96</v>
      </c>
      <c r="AD46" s="68" t="s">
        <v>97</v>
      </c>
      <c r="AE46" s="97">
        <v>337.07</v>
      </c>
      <c r="AF46" s="118">
        <v>0</v>
      </c>
      <c r="AG46" s="118">
        <v>12219.7</v>
      </c>
      <c r="AH46" s="118">
        <v>0</v>
      </c>
      <c r="AI46" s="125">
        <v>3850</v>
      </c>
      <c r="AJ46" s="124" t="s">
        <v>98</v>
      </c>
      <c r="AK46" s="142" t="s">
        <v>334</v>
      </c>
    </row>
    <row r="47" ht="101.25" spans="1:37">
      <c r="A47" s="8">
        <v>23</v>
      </c>
      <c r="B47" s="9" t="s">
        <v>86</v>
      </c>
      <c r="C47" s="8" t="s">
        <v>335</v>
      </c>
      <c r="D47" s="58" t="s">
        <v>336</v>
      </c>
      <c r="E47" s="8" t="s">
        <v>337</v>
      </c>
      <c r="F47" s="11" t="s">
        <v>338</v>
      </c>
      <c r="G47" s="68" t="s">
        <v>91</v>
      </c>
      <c r="H47" s="8" t="s">
        <v>339</v>
      </c>
      <c r="I47" s="8">
        <v>2</v>
      </c>
      <c r="J47" s="8" t="s">
        <v>93</v>
      </c>
      <c r="K47" s="82" t="s">
        <v>106</v>
      </c>
      <c r="L47" s="90">
        <f t="shared" si="4"/>
        <v>166.02</v>
      </c>
      <c r="M47" s="90">
        <v>49.98</v>
      </c>
      <c r="N47" s="75">
        <v>116.04</v>
      </c>
      <c r="O47" s="75">
        <v>203.64</v>
      </c>
      <c r="P47" s="77" t="s">
        <v>95</v>
      </c>
      <c r="Q47" s="77" t="s">
        <v>95</v>
      </c>
      <c r="R47" s="8" t="s">
        <v>15</v>
      </c>
      <c r="S47" s="8" t="s">
        <v>46</v>
      </c>
      <c r="T47" s="8" t="s">
        <v>46</v>
      </c>
      <c r="U47" s="8" t="s">
        <v>46</v>
      </c>
      <c r="V47" s="8" t="s">
        <v>46</v>
      </c>
      <c r="W47" s="8" t="s">
        <v>46</v>
      </c>
      <c r="X47" s="8" t="s">
        <v>46</v>
      </c>
      <c r="Y47" s="8" t="s">
        <v>46</v>
      </c>
      <c r="Z47" s="8" t="str">
        <f t="shared" si="10"/>
        <v>彭伟芳、
彭寿南、
彭心怡</v>
      </c>
      <c r="AA47" s="117" t="s">
        <v>340</v>
      </c>
      <c r="AB47" s="95">
        <v>203.64</v>
      </c>
      <c r="AC47" s="8" t="s">
        <v>96</v>
      </c>
      <c r="AD47" s="68" t="s">
        <v>97</v>
      </c>
      <c r="AE47" s="97">
        <v>119</v>
      </c>
      <c r="AF47" s="118">
        <v>0</v>
      </c>
      <c r="AG47" s="118">
        <v>5171.9</v>
      </c>
      <c r="AH47" s="118">
        <v>0</v>
      </c>
      <c r="AI47" s="125">
        <v>1216.28</v>
      </c>
      <c r="AJ47" s="124" t="s">
        <v>98</v>
      </c>
      <c r="AK47" s="134" t="s">
        <v>173</v>
      </c>
    </row>
    <row r="48" ht="45" spans="1:37">
      <c r="A48" s="8">
        <v>24</v>
      </c>
      <c r="B48" s="9" t="s">
        <v>86</v>
      </c>
      <c r="C48" s="8" t="s">
        <v>341</v>
      </c>
      <c r="D48" s="69" t="s">
        <v>342</v>
      </c>
      <c r="E48" s="8" t="s">
        <v>343</v>
      </c>
      <c r="F48" s="11" t="s">
        <v>344</v>
      </c>
      <c r="G48" s="68" t="s">
        <v>91</v>
      </c>
      <c r="H48" s="8" t="s">
        <v>339</v>
      </c>
      <c r="I48" s="8">
        <v>2</v>
      </c>
      <c r="J48" s="8" t="s">
        <v>93</v>
      </c>
      <c r="K48" s="82"/>
      <c r="L48" s="75">
        <f t="shared" si="4"/>
        <v>31.8</v>
      </c>
      <c r="M48" s="75">
        <v>0</v>
      </c>
      <c r="N48" s="75">
        <v>31.8</v>
      </c>
      <c r="O48" s="75">
        <v>63.6</v>
      </c>
      <c r="P48" s="77" t="s">
        <v>95</v>
      </c>
      <c r="Q48" s="77" t="s">
        <v>95</v>
      </c>
      <c r="R48" s="8" t="s">
        <v>15</v>
      </c>
      <c r="S48" s="8" t="s">
        <v>46</v>
      </c>
      <c r="T48" s="8" t="s">
        <v>46</v>
      </c>
      <c r="U48" s="8" t="s">
        <v>46</v>
      </c>
      <c r="V48" s="8" t="s">
        <v>46</v>
      </c>
      <c r="W48" s="8" t="s">
        <v>46</v>
      </c>
      <c r="X48" s="8" t="s">
        <v>46</v>
      </c>
      <c r="Y48" s="8" t="s">
        <v>46</v>
      </c>
      <c r="Z48" s="8" t="str">
        <f t="shared" si="10"/>
        <v>林立珂</v>
      </c>
      <c r="AA48" s="95">
        <v>31.8</v>
      </c>
      <c r="AB48" s="95">
        <v>63.6</v>
      </c>
      <c r="AC48" s="8" t="s">
        <v>96</v>
      </c>
      <c r="AD48" s="79" t="s">
        <v>97</v>
      </c>
      <c r="AE48" s="97">
        <v>70</v>
      </c>
      <c r="AF48" s="118">
        <v>0</v>
      </c>
      <c r="AG48" s="118">
        <v>0</v>
      </c>
      <c r="AH48" s="118">
        <v>0</v>
      </c>
      <c r="AI48" s="125">
        <v>715.52</v>
      </c>
      <c r="AJ48" s="124" t="s">
        <v>98</v>
      </c>
      <c r="AK48" s="124"/>
    </row>
    <row r="49" ht="45" spans="1:37">
      <c r="A49" s="8">
        <v>25</v>
      </c>
      <c r="B49" s="9" t="s">
        <v>86</v>
      </c>
      <c r="C49" s="8" t="s">
        <v>345</v>
      </c>
      <c r="D49" s="69" t="s">
        <v>346</v>
      </c>
      <c r="E49" s="8" t="s">
        <v>347</v>
      </c>
      <c r="F49" s="11" t="s">
        <v>348</v>
      </c>
      <c r="G49" s="68" t="s">
        <v>91</v>
      </c>
      <c r="H49" s="8" t="s">
        <v>339</v>
      </c>
      <c r="I49" s="8">
        <v>2</v>
      </c>
      <c r="J49" s="8" t="s">
        <v>93</v>
      </c>
      <c r="K49" s="82"/>
      <c r="L49" s="75">
        <f t="shared" si="4"/>
        <v>31.8</v>
      </c>
      <c r="M49" s="75">
        <v>0</v>
      </c>
      <c r="N49" s="75">
        <v>31.8</v>
      </c>
      <c r="O49" s="75">
        <v>63.6</v>
      </c>
      <c r="P49" s="77" t="s">
        <v>95</v>
      </c>
      <c r="Q49" s="77" t="s">
        <v>95</v>
      </c>
      <c r="R49" s="8" t="s">
        <v>15</v>
      </c>
      <c r="S49" s="8" t="s">
        <v>46</v>
      </c>
      <c r="T49" s="8" t="s">
        <v>46</v>
      </c>
      <c r="U49" s="8" t="s">
        <v>46</v>
      </c>
      <c r="V49" s="8" t="s">
        <v>46</v>
      </c>
      <c r="W49" s="8" t="s">
        <v>46</v>
      </c>
      <c r="X49" s="8" t="s">
        <v>46</v>
      </c>
      <c r="Y49" s="8" t="s">
        <v>46</v>
      </c>
      <c r="Z49" s="8" t="str">
        <f t="shared" si="10"/>
        <v>王卉蓉</v>
      </c>
      <c r="AA49" s="95">
        <v>31.8</v>
      </c>
      <c r="AB49" s="95">
        <v>63.6</v>
      </c>
      <c r="AC49" s="8" t="s">
        <v>96</v>
      </c>
      <c r="AD49" s="79" t="s">
        <v>97</v>
      </c>
      <c r="AE49" s="97">
        <v>70</v>
      </c>
      <c r="AF49" s="118">
        <v>0</v>
      </c>
      <c r="AG49" s="118">
        <v>0</v>
      </c>
      <c r="AH49" s="118">
        <v>0</v>
      </c>
      <c r="AI49" s="125">
        <v>715.52</v>
      </c>
      <c r="AJ49" s="124" t="s">
        <v>98</v>
      </c>
      <c r="AK49" s="124"/>
    </row>
    <row r="50" ht="67.5" spans="1:37">
      <c r="A50" s="8">
        <v>26</v>
      </c>
      <c r="B50" s="9" t="s">
        <v>86</v>
      </c>
      <c r="C50" s="8" t="s">
        <v>349</v>
      </c>
      <c r="D50" s="58" t="s">
        <v>350</v>
      </c>
      <c r="E50" s="8" t="s">
        <v>351</v>
      </c>
      <c r="F50" s="11" t="s">
        <v>352</v>
      </c>
      <c r="G50" s="68" t="s">
        <v>91</v>
      </c>
      <c r="H50" s="8" t="s">
        <v>353</v>
      </c>
      <c r="I50" s="8">
        <v>1</v>
      </c>
      <c r="J50" s="8" t="s">
        <v>93</v>
      </c>
      <c r="K50" s="82" t="s">
        <v>94</v>
      </c>
      <c r="L50" s="88">
        <f t="shared" si="4"/>
        <v>90.62</v>
      </c>
      <c r="M50" s="75">
        <v>10.75</v>
      </c>
      <c r="N50" s="75">
        <v>79.87</v>
      </c>
      <c r="O50" s="75">
        <v>79.87</v>
      </c>
      <c r="P50" s="77" t="s">
        <v>95</v>
      </c>
      <c r="Q50" s="77" t="s">
        <v>95</v>
      </c>
      <c r="R50" s="8" t="s">
        <v>15</v>
      </c>
      <c r="S50" s="8" t="s">
        <v>46</v>
      </c>
      <c r="T50" s="8" t="s">
        <v>46</v>
      </c>
      <c r="U50" s="11" t="s">
        <v>46</v>
      </c>
      <c r="V50" s="8" t="s">
        <v>46</v>
      </c>
      <c r="W50" s="8" t="s">
        <v>46</v>
      </c>
      <c r="X50" s="8" t="s">
        <v>46</v>
      </c>
      <c r="Y50" s="8" t="s">
        <v>46</v>
      </c>
      <c r="Z50" s="8" t="str">
        <f t="shared" si="10"/>
        <v>彭春元 、刘顺娣</v>
      </c>
      <c r="AA50" s="117" t="s">
        <v>354</v>
      </c>
      <c r="AB50" s="95">
        <v>79.87</v>
      </c>
      <c r="AC50" s="8" t="s">
        <v>96</v>
      </c>
      <c r="AD50" s="68" t="s">
        <v>97</v>
      </c>
      <c r="AE50" s="97">
        <v>125.64</v>
      </c>
      <c r="AF50" s="118">
        <v>0</v>
      </c>
      <c r="AG50" s="118">
        <v>7316.7</v>
      </c>
      <c r="AH50" s="118">
        <v>0</v>
      </c>
      <c r="AI50" s="125">
        <v>423.72</v>
      </c>
      <c r="AJ50" s="124" t="s">
        <v>98</v>
      </c>
      <c r="AK50" s="134" t="s">
        <v>185</v>
      </c>
    </row>
    <row r="51" ht="29.25" customHeight="1" spans="1:37">
      <c r="A51" s="19">
        <v>27</v>
      </c>
      <c r="B51" s="20" t="s">
        <v>86</v>
      </c>
      <c r="C51" s="19" t="s">
        <v>355</v>
      </c>
      <c r="D51" s="35" t="s">
        <v>356</v>
      </c>
      <c r="E51" s="19" t="s">
        <v>357</v>
      </c>
      <c r="F51" s="19" t="s">
        <v>358</v>
      </c>
      <c r="G51" s="19" t="s">
        <v>91</v>
      </c>
      <c r="H51" s="8" t="s">
        <v>359</v>
      </c>
      <c r="I51" s="8">
        <v>1</v>
      </c>
      <c r="J51" s="8" t="s">
        <v>93</v>
      </c>
      <c r="K51" s="82" t="s">
        <v>94</v>
      </c>
      <c r="L51" s="88">
        <f t="shared" si="4"/>
        <v>66.59</v>
      </c>
      <c r="M51" s="75">
        <v>7.67</v>
      </c>
      <c r="N51" s="75">
        <v>58.92</v>
      </c>
      <c r="O51" s="75">
        <v>58.92</v>
      </c>
      <c r="P51" s="77" t="s">
        <v>95</v>
      </c>
      <c r="Q51" s="77" t="s">
        <v>95</v>
      </c>
      <c r="R51" s="8" t="s">
        <v>15</v>
      </c>
      <c r="S51" s="8" t="s">
        <v>46</v>
      </c>
      <c r="T51" s="8" t="s">
        <v>46</v>
      </c>
      <c r="U51" s="8" t="s">
        <v>46</v>
      </c>
      <c r="V51" s="8" t="s">
        <v>46</v>
      </c>
      <c r="W51" s="8" t="s">
        <v>46</v>
      </c>
      <c r="X51" s="8" t="s">
        <v>46</v>
      </c>
      <c r="Y51" s="8" t="s">
        <v>46</v>
      </c>
      <c r="Z51" s="19" t="str">
        <f t="shared" si="10"/>
        <v>崔少华 、
安中华、
彭家丽</v>
      </c>
      <c r="AA51" s="119" t="s">
        <v>360</v>
      </c>
      <c r="AB51" s="19">
        <v>100.27</v>
      </c>
      <c r="AC51" s="19" t="s">
        <v>96</v>
      </c>
      <c r="AD51" s="19" t="s">
        <v>97</v>
      </c>
      <c r="AE51" s="19">
        <v>142.9</v>
      </c>
      <c r="AF51" s="19">
        <v>0</v>
      </c>
      <c r="AG51" s="19">
        <v>6770.7</v>
      </c>
      <c r="AH51" s="19">
        <v>0</v>
      </c>
      <c r="AI51" s="19">
        <v>972.85</v>
      </c>
      <c r="AJ51" s="19" t="s">
        <v>98</v>
      </c>
      <c r="AK51" s="119" t="s">
        <v>185</v>
      </c>
    </row>
    <row r="52" ht="29.25" customHeight="1" spans="1:37">
      <c r="A52" s="26"/>
      <c r="B52" s="27"/>
      <c r="C52" s="26"/>
      <c r="D52" s="43"/>
      <c r="E52" s="26"/>
      <c r="F52" s="26"/>
      <c r="G52" s="26"/>
      <c r="H52" s="8" t="s">
        <v>361</v>
      </c>
      <c r="I52" s="8">
        <v>1</v>
      </c>
      <c r="J52" s="8" t="s">
        <v>93</v>
      </c>
      <c r="K52" s="82" t="s">
        <v>94</v>
      </c>
      <c r="L52" s="88">
        <f t="shared" si="4"/>
        <v>41.35</v>
      </c>
      <c r="M52" s="75">
        <v>0</v>
      </c>
      <c r="N52" s="75">
        <v>41.35</v>
      </c>
      <c r="O52" s="75">
        <v>41.35</v>
      </c>
      <c r="P52" s="77" t="s">
        <v>95</v>
      </c>
      <c r="Q52" s="77" t="s">
        <v>95</v>
      </c>
      <c r="R52" s="8" t="s">
        <v>15</v>
      </c>
      <c r="S52" s="8" t="s">
        <v>46</v>
      </c>
      <c r="T52" s="8" t="s">
        <v>46</v>
      </c>
      <c r="U52" s="8" t="s">
        <v>46</v>
      </c>
      <c r="V52" s="8" t="s">
        <v>46</v>
      </c>
      <c r="W52" s="8" t="s">
        <v>46</v>
      </c>
      <c r="X52" s="8" t="s">
        <v>46</v>
      </c>
      <c r="Y52" s="8" t="s">
        <v>46</v>
      </c>
      <c r="Z52" s="26"/>
      <c r="AA52" s="120"/>
      <c r="AB52" s="26"/>
      <c r="AC52" s="26"/>
      <c r="AD52" s="26"/>
      <c r="AE52" s="26"/>
      <c r="AF52" s="26"/>
      <c r="AG52" s="26"/>
      <c r="AH52" s="26"/>
      <c r="AI52" s="26"/>
      <c r="AJ52" s="26"/>
      <c r="AK52" s="120"/>
    </row>
    <row r="53" ht="168.75" spans="1:37">
      <c r="A53" s="8">
        <v>28</v>
      </c>
      <c r="B53" s="9" t="s">
        <v>86</v>
      </c>
      <c r="C53" s="8" t="s">
        <v>362</v>
      </c>
      <c r="D53" s="58" t="s">
        <v>363</v>
      </c>
      <c r="E53" s="8" t="s">
        <v>364</v>
      </c>
      <c r="F53" s="11" t="s">
        <v>365</v>
      </c>
      <c r="G53" s="68" t="s">
        <v>91</v>
      </c>
      <c r="H53" s="8" t="s">
        <v>366</v>
      </c>
      <c r="I53" s="8">
        <v>3</v>
      </c>
      <c r="J53" s="8" t="s">
        <v>93</v>
      </c>
      <c r="K53" s="82" t="s">
        <v>106</v>
      </c>
      <c r="L53" s="75">
        <f t="shared" si="4"/>
        <v>93.13</v>
      </c>
      <c r="M53" s="75">
        <v>0</v>
      </c>
      <c r="N53" s="75">
        <v>93.13</v>
      </c>
      <c r="O53" s="75">
        <v>90.91</v>
      </c>
      <c r="P53" s="77" t="s">
        <v>95</v>
      </c>
      <c r="Q53" s="77" t="s">
        <v>95</v>
      </c>
      <c r="R53" s="8" t="s">
        <v>15</v>
      </c>
      <c r="S53" s="8" t="s">
        <v>367</v>
      </c>
      <c r="T53" s="8" t="s">
        <v>108</v>
      </c>
      <c r="U53" s="8" t="s">
        <v>368</v>
      </c>
      <c r="V53" s="8" t="s">
        <v>369</v>
      </c>
      <c r="W53" s="8">
        <v>79.05</v>
      </c>
      <c r="X53" s="8">
        <v>79.05</v>
      </c>
      <c r="Y53" s="8">
        <v>258.54</v>
      </c>
      <c r="Z53" s="8" t="str">
        <f t="shared" si="10"/>
        <v>曾齐娇、
彭小燕、
彭燕珍、
彭丽娜、
彭灵灵</v>
      </c>
      <c r="AA53" s="95">
        <v>93.13</v>
      </c>
      <c r="AB53" s="95">
        <v>90.91</v>
      </c>
      <c r="AC53" s="8" t="s">
        <v>96</v>
      </c>
      <c r="AD53" s="68" t="s">
        <v>97</v>
      </c>
      <c r="AE53" s="97">
        <v>100</v>
      </c>
      <c r="AF53" s="118">
        <v>0</v>
      </c>
      <c r="AG53" s="118">
        <v>909.1</v>
      </c>
      <c r="AH53" s="118">
        <v>0</v>
      </c>
      <c r="AI53" s="125">
        <v>1181.83</v>
      </c>
      <c r="AJ53" s="124" t="s">
        <v>98</v>
      </c>
      <c r="AK53" s="134" t="s">
        <v>370</v>
      </c>
    </row>
    <row r="54" ht="202.5" spans="1:37">
      <c r="A54" s="8">
        <v>29</v>
      </c>
      <c r="B54" s="9" t="s">
        <v>86</v>
      </c>
      <c r="C54" s="8" t="s">
        <v>371</v>
      </c>
      <c r="D54" s="58" t="s">
        <v>372</v>
      </c>
      <c r="E54" s="8" t="s">
        <v>373</v>
      </c>
      <c r="F54" s="11" t="s">
        <v>374</v>
      </c>
      <c r="G54" s="68" t="s">
        <v>91</v>
      </c>
      <c r="H54" s="8" t="s">
        <v>366</v>
      </c>
      <c r="I54" s="8">
        <v>3</v>
      </c>
      <c r="J54" s="8" t="s">
        <v>93</v>
      </c>
      <c r="K54" s="82" t="s">
        <v>375</v>
      </c>
      <c r="L54" s="75">
        <f t="shared" si="4"/>
        <v>158.62</v>
      </c>
      <c r="M54" s="75">
        <v>65.49</v>
      </c>
      <c r="N54" s="75">
        <v>93.13</v>
      </c>
      <c r="O54" s="75">
        <v>168.68</v>
      </c>
      <c r="P54" s="77" t="s">
        <v>95</v>
      </c>
      <c r="Q54" s="77" t="s">
        <v>95</v>
      </c>
      <c r="R54" s="8" t="s">
        <v>15</v>
      </c>
      <c r="S54" s="8" t="s">
        <v>367</v>
      </c>
      <c r="T54" s="8" t="s">
        <v>108</v>
      </c>
      <c r="U54" s="99" t="s">
        <v>368</v>
      </c>
      <c r="V54" s="8" t="s">
        <v>376</v>
      </c>
      <c r="W54" s="8">
        <v>79.05</v>
      </c>
      <c r="X54" s="8">
        <v>79.05</v>
      </c>
      <c r="Y54" s="8">
        <v>258.54</v>
      </c>
      <c r="Z54" s="8" t="str">
        <f t="shared" si="10"/>
        <v>彭燕珍、
周锦炫</v>
      </c>
      <c r="AA54" s="68" t="s">
        <v>377</v>
      </c>
      <c r="AB54" s="95">
        <v>168.68</v>
      </c>
      <c r="AC54" s="8" t="s">
        <v>96</v>
      </c>
      <c r="AD54" s="68" t="s">
        <v>97</v>
      </c>
      <c r="AE54" s="121" t="s">
        <v>378</v>
      </c>
      <c r="AF54" s="118">
        <v>100000</v>
      </c>
      <c r="AG54" s="118">
        <v>5895.8</v>
      </c>
      <c r="AH54" s="118">
        <v>0</v>
      </c>
      <c r="AI54" s="125">
        <v>2185.64</v>
      </c>
      <c r="AJ54" s="124" t="s">
        <v>98</v>
      </c>
      <c r="AK54" s="134" t="s">
        <v>379</v>
      </c>
    </row>
    <row r="55" ht="45" spans="1:37">
      <c r="A55" s="8">
        <v>30</v>
      </c>
      <c r="B55" s="9" t="s">
        <v>86</v>
      </c>
      <c r="C55" s="8" t="s">
        <v>380</v>
      </c>
      <c r="D55" s="69" t="s">
        <v>381</v>
      </c>
      <c r="E55" s="8" t="s">
        <v>382</v>
      </c>
      <c r="F55" s="11" t="s">
        <v>383</v>
      </c>
      <c r="G55" s="68" t="s">
        <v>91</v>
      </c>
      <c r="H55" s="8" t="s">
        <v>384</v>
      </c>
      <c r="I55" s="8">
        <v>1</v>
      </c>
      <c r="J55" s="8" t="s">
        <v>93</v>
      </c>
      <c r="K55" s="82" t="s">
        <v>104</v>
      </c>
      <c r="L55" s="75">
        <f t="shared" si="4"/>
        <v>13.98</v>
      </c>
      <c r="M55" s="75">
        <v>0</v>
      </c>
      <c r="N55" s="75">
        <v>13.98</v>
      </c>
      <c r="O55" s="75">
        <v>13.98</v>
      </c>
      <c r="P55" s="77" t="s">
        <v>95</v>
      </c>
      <c r="Q55" s="77" t="s">
        <v>95</v>
      </c>
      <c r="R55" s="8" t="s">
        <v>15</v>
      </c>
      <c r="S55" s="8" t="s">
        <v>46</v>
      </c>
      <c r="T55" s="8" t="s">
        <v>46</v>
      </c>
      <c r="U55" s="8" t="s">
        <v>46</v>
      </c>
      <c r="V55" s="8" t="s">
        <v>46</v>
      </c>
      <c r="W55" s="8" t="s">
        <v>46</v>
      </c>
      <c r="X55" s="8" t="s">
        <v>46</v>
      </c>
      <c r="Y55" s="8" t="s">
        <v>46</v>
      </c>
      <c r="Z55" s="8" t="str">
        <f t="shared" si="10"/>
        <v>彭晓华</v>
      </c>
      <c r="AA55" s="95">
        <v>13.98</v>
      </c>
      <c r="AB55" s="95">
        <v>13.98</v>
      </c>
      <c r="AC55" s="8" t="s">
        <v>96</v>
      </c>
      <c r="AD55" s="68" t="s">
        <v>97</v>
      </c>
      <c r="AE55" s="97">
        <v>13.98</v>
      </c>
      <c r="AF55" s="118">
        <v>0</v>
      </c>
      <c r="AG55" s="118">
        <v>139.8</v>
      </c>
      <c r="AH55" s="118">
        <v>0</v>
      </c>
      <c r="AI55" s="125">
        <v>97.86</v>
      </c>
      <c r="AJ55" s="124" t="s">
        <v>98</v>
      </c>
      <c r="AK55" s="124"/>
    </row>
    <row r="56" ht="56.25" spans="1:37">
      <c r="A56" s="8">
        <v>31</v>
      </c>
      <c r="B56" s="9" t="s">
        <v>86</v>
      </c>
      <c r="C56" s="8" t="s">
        <v>385</v>
      </c>
      <c r="D56" s="58" t="s">
        <v>386</v>
      </c>
      <c r="E56" s="8" t="s">
        <v>382</v>
      </c>
      <c r="F56" s="11" t="s">
        <v>383</v>
      </c>
      <c r="G56" s="68" t="s">
        <v>91</v>
      </c>
      <c r="H56" s="8" t="s">
        <v>387</v>
      </c>
      <c r="I56" s="8">
        <v>2</v>
      </c>
      <c r="J56" s="8" t="s">
        <v>93</v>
      </c>
      <c r="K56" s="82" t="s">
        <v>388</v>
      </c>
      <c r="L56" s="88">
        <f t="shared" si="4"/>
        <v>64.46</v>
      </c>
      <c r="M56" s="75">
        <v>24.36</v>
      </c>
      <c r="N56" s="75">
        <v>40.1</v>
      </c>
      <c r="O56" s="75">
        <v>73.66</v>
      </c>
      <c r="P56" s="77" t="s">
        <v>95</v>
      </c>
      <c r="Q56" s="77" t="s">
        <v>95</v>
      </c>
      <c r="R56" s="8" t="s">
        <v>15</v>
      </c>
      <c r="S56" s="8" t="s">
        <v>46</v>
      </c>
      <c r="T56" s="8" t="s">
        <v>46</v>
      </c>
      <c r="U56" s="8" t="s">
        <v>46</v>
      </c>
      <c r="V56" s="8" t="s">
        <v>46</v>
      </c>
      <c r="W56" s="8" t="s">
        <v>46</v>
      </c>
      <c r="X56" s="8" t="s">
        <v>46</v>
      </c>
      <c r="Y56" s="8" t="s">
        <v>46</v>
      </c>
      <c r="Z56" s="8" t="str">
        <f t="shared" si="10"/>
        <v>彭晓华</v>
      </c>
      <c r="AA56" s="117" t="s">
        <v>389</v>
      </c>
      <c r="AB56" s="95">
        <v>73.66</v>
      </c>
      <c r="AC56" s="8" t="s">
        <v>96</v>
      </c>
      <c r="AD56" s="68" t="s">
        <v>97</v>
      </c>
      <c r="AE56" s="97">
        <v>98.08</v>
      </c>
      <c r="AF56" s="118">
        <v>0</v>
      </c>
      <c r="AG56" s="118">
        <v>4359.1</v>
      </c>
      <c r="AH56" s="118">
        <v>0</v>
      </c>
      <c r="AI56" s="125">
        <v>1178.56</v>
      </c>
      <c r="AJ56" s="124" t="s">
        <v>98</v>
      </c>
      <c r="AK56" s="134" t="s">
        <v>185</v>
      </c>
    </row>
    <row r="57" spans="1:37">
      <c r="A57" s="19">
        <v>32</v>
      </c>
      <c r="B57" s="20" t="s">
        <v>86</v>
      </c>
      <c r="C57" s="19" t="s">
        <v>390</v>
      </c>
      <c r="D57" s="35" t="s">
        <v>391</v>
      </c>
      <c r="E57" s="19" t="s">
        <v>297</v>
      </c>
      <c r="F57" s="19" t="s">
        <v>392</v>
      </c>
      <c r="G57" s="19" t="s">
        <v>91</v>
      </c>
      <c r="H57" s="8" t="s">
        <v>393</v>
      </c>
      <c r="I57" s="8">
        <v>1</v>
      </c>
      <c r="J57" s="8" t="s">
        <v>93</v>
      </c>
      <c r="K57" s="82" t="s">
        <v>106</v>
      </c>
      <c r="L57" s="88">
        <f t="shared" si="4"/>
        <v>46.81</v>
      </c>
      <c r="M57" s="75">
        <v>0</v>
      </c>
      <c r="N57" s="75">
        <v>46.81</v>
      </c>
      <c r="O57" s="75">
        <v>46.81</v>
      </c>
      <c r="P57" s="77" t="s">
        <v>95</v>
      </c>
      <c r="Q57" s="77" t="s">
        <v>95</v>
      </c>
      <c r="R57" s="8" t="s">
        <v>15</v>
      </c>
      <c r="S57" s="8" t="s">
        <v>46</v>
      </c>
      <c r="T57" s="8" t="s">
        <v>46</v>
      </c>
      <c r="U57" s="8" t="s">
        <v>46</v>
      </c>
      <c r="V57" s="8" t="s">
        <v>46</v>
      </c>
      <c r="W57" s="8" t="s">
        <v>46</v>
      </c>
      <c r="X57" s="8" t="s">
        <v>46</v>
      </c>
      <c r="Y57" s="8" t="s">
        <v>46</v>
      </c>
      <c r="Z57" s="19" t="str">
        <f t="shared" si="10"/>
        <v>彭伟平</v>
      </c>
      <c r="AA57" s="116" t="s">
        <v>394</v>
      </c>
      <c r="AB57" s="19">
        <v>152.68</v>
      </c>
      <c r="AC57" s="19" t="s">
        <v>96</v>
      </c>
      <c r="AD57" s="19" t="s">
        <v>97</v>
      </c>
      <c r="AE57" s="19">
        <v>97.14</v>
      </c>
      <c r="AF57" s="19">
        <v>0</v>
      </c>
      <c r="AG57" s="19">
        <v>18260.3</v>
      </c>
      <c r="AH57" s="19">
        <v>0</v>
      </c>
      <c r="AI57" s="19">
        <v>1967.05</v>
      </c>
      <c r="AJ57" s="19" t="s">
        <v>98</v>
      </c>
      <c r="AK57" s="119" t="s">
        <v>185</v>
      </c>
    </row>
    <row r="58" spans="1:37">
      <c r="A58" s="23"/>
      <c r="B58" s="24"/>
      <c r="C58" s="23"/>
      <c r="D58" s="39"/>
      <c r="E58" s="23"/>
      <c r="F58" s="23"/>
      <c r="G58" s="23"/>
      <c r="H58" s="8" t="s">
        <v>323</v>
      </c>
      <c r="I58" s="8">
        <v>1</v>
      </c>
      <c r="J58" s="8" t="s">
        <v>93</v>
      </c>
      <c r="K58" s="82" t="s">
        <v>106</v>
      </c>
      <c r="L58" s="88">
        <f t="shared" si="4"/>
        <v>53</v>
      </c>
      <c r="M58" s="75">
        <v>0</v>
      </c>
      <c r="N58" s="75">
        <v>53</v>
      </c>
      <c r="O58" s="75">
        <v>53</v>
      </c>
      <c r="P58" s="77" t="s">
        <v>95</v>
      </c>
      <c r="Q58" s="77" t="s">
        <v>95</v>
      </c>
      <c r="R58" s="8" t="s">
        <v>15</v>
      </c>
      <c r="S58" s="8" t="s">
        <v>46</v>
      </c>
      <c r="T58" s="8" t="s">
        <v>46</v>
      </c>
      <c r="U58" s="8" t="s">
        <v>46</v>
      </c>
      <c r="V58" s="8" t="s">
        <v>46</v>
      </c>
      <c r="W58" s="8" t="s">
        <v>46</v>
      </c>
      <c r="X58" s="8" t="s">
        <v>46</v>
      </c>
      <c r="Y58" s="8" t="s">
        <v>46</v>
      </c>
      <c r="Z58" s="23"/>
      <c r="AA58" s="112"/>
      <c r="AB58" s="23"/>
      <c r="AC58" s="23"/>
      <c r="AD58" s="23"/>
      <c r="AE58" s="23"/>
      <c r="AF58" s="23"/>
      <c r="AG58" s="23"/>
      <c r="AH58" s="23"/>
      <c r="AI58" s="23"/>
      <c r="AJ58" s="23"/>
      <c r="AK58" s="130"/>
    </row>
    <row r="59" spans="1:37">
      <c r="A59" s="26"/>
      <c r="B59" s="27"/>
      <c r="C59" s="26"/>
      <c r="D59" s="43"/>
      <c r="E59" s="26"/>
      <c r="F59" s="26"/>
      <c r="G59" s="26"/>
      <c r="H59" s="8" t="s">
        <v>395</v>
      </c>
      <c r="I59" s="8">
        <v>1</v>
      </c>
      <c r="J59" s="8" t="s">
        <v>93</v>
      </c>
      <c r="K59" s="82" t="s">
        <v>124</v>
      </c>
      <c r="L59" s="88">
        <f t="shared" si="4"/>
        <v>75.45</v>
      </c>
      <c r="M59" s="75">
        <v>22.58</v>
      </c>
      <c r="N59" s="75">
        <v>52.87</v>
      </c>
      <c r="O59" s="75">
        <v>52.87</v>
      </c>
      <c r="P59" s="77" t="s">
        <v>95</v>
      </c>
      <c r="Q59" s="77" t="s">
        <v>95</v>
      </c>
      <c r="R59" s="8" t="s">
        <v>15</v>
      </c>
      <c r="S59" s="8" t="s">
        <v>46</v>
      </c>
      <c r="T59" s="8" t="s">
        <v>46</v>
      </c>
      <c r="U59" s="8" t="s">
        <v>46</v>
      </c>
      <c r="V59" s="8" t="s">
        <v>46</v>
      </c>
      <c r="W59" s="8" t="s">
        <v>46</v>
      </c>
      <c r="X59" s="8" t="s">
        <v>46</v>
      </c>
      <c r="Y59" s="8" t="s">
        <v>46</v>
      </c>
      <c r="Z59" s="26"/>
      <c r="AA59" s="113"/>
      <c r="AB59" s="26"/>
      <c r="AC59" s="26"/>
      <c r="AD59" s="26"/>
      <c r="AE59" s="26"/>
      <c r="AF59" s="26"/>
      <c r="AG59" s="26"/>
      <c r="AH59" s="26"/>
      <c r="AI59" s="26"/>
      <c r="AJ59" s="26"/>
      <c r="AK59" s="120"/>
    </row>
    <row r="60" customHeight="1" spans="1:37">
      <c r="A60" s="19">
        <v>33</v>
      </c>
      <c r="B60" s="20" t="s">
        <v>86</v>
      </c>
      <c r="C60" s="19" t="s">
        <v>396</v>
      </c>
      <c r="D60" s="35" t="s">
        <v>397</v>
      </c>
      <c r="E60" s="19" t="s">
        <v>398</v>
      </c>
      <c r="F60" s="19" t="s">
        <v>399</v>
      </c>
      <c r="G60" s="19" t="s">
        <v>91</v>
      </c>
      <c r="H60" s="8" t="s">
        <v>393</v>
      </c>
      <c r="I60" s="8">
        <v>1</v>
      </c>
      <c r="J60" s="8" t="s">
        <v>93</v>
      </c>
      <c r="K60" s="82" t="s">
        <v>106</v>
      </c>
      <c r="L60" s="88">
        <f t="shared" si="4"/>
        <v>46.81</v>
      </c>
      <c r="M60" s="75">
        <v>0</v>
      </c>
      <c r="N60" s="75">
        <v>46.81</v>
      </c>
      <c r="O60" s="75">
        <v>46.81</v>
      </c>
      <c r="P60" s="77" t="s">
        <v>95</v>
      </c>
      <c r="Q60" s="77" t="s">
        <v>95</v>
      </c>
      <c r="R60" s="8" t="s">
        <v>15</v>
      </c>
      <c r="S60" s="8" t="s">
        <v>46</v>
      </c>
      <c r="T60" s="8" t="s">
        <v>46</v>
      </c>
      <c r="U60" s="8" t="s">
        <v>46</v>
      </c>
      <c r="V60" s="8" t="s">
        <v>46</v>
      </c>
      <c r="W60" s="8" t="s">
        <v>46</v>
      </c>
      <c r="X60" s="8" t="s">
        <v>46</v>
      </c>
      <c r="Y60" s="8" t="s">
        <v>46</v>
      </c>
      <c r="Z60" s="19" t="str">
        <f>E60</f>
        <v>彭远军</v>
      </c>
      <c r="AA60" s="116" t="s">
        <v>394</v>
      </c>
      <c r="AB60" s="19">
        <v>152.68</v>
      </c>
      <c r="AC60" s="19" t="s">
        <v>96</v>
      </c>
      <c r="AD60" s="19" t="s">
        <v>97</v>
      </c>
      <c r="AE60" s="19">
        <v>97.14</v>
      </c>
      <c r="AF60" s="19">
        <v>0</v>
      </c>
      <c r="AG60" s="19">
        <v>0</v>
      </c>
      <c r="AH60" s="19">
        <v>0</v>
      </c>
      <c r="AI60" s="19">
        <v>0</v>
      </c>
      <c r="AJ60" s="19" t="s">
        <v>98</v>
      </c>
      <c r="AK60" s="119" t="s">
        <v>185</v>
      </c>
    </row>
    <row r="61" spans="1:37">
      <c r="A61" s="23"/>
      <c r="B61" s="24"/>
      <c r="C61" s="23"/>
      <c r="D61" s="39"/>
      <c r="E61" s="23"/>
      <c r="F61" s="23"/>
      <c r="G61" s="23"/>
      <c r="H61" s="8" t="s">
        <v>323</v>
      </c>
      <c r="I61" s="8">
        <v>1</v>
      </c>
      <c r="J61" s="8" t="s">
        <v>93</v>
      </c>
      <c r="K61" s="82" t="s">
        <v>106</v>
      </c>
      <c r="L61" s="88">
        <f t="shared" si="4"/>
        <v>53</v>
      </c>
      <c r="M61" s="75">
        <v>0</v>
      </c>
      <c r="N61" s="75">
        <v>53</v>
      </c>
      <c r="O61" s="75">
        <v>53</v>
      </c>
      <c r="P61" s="77" t="s">
        <v>95</v>
      </c>
      <c r="Q61" s="77" t="s">
        <v>95</v>
      </c>
      <c r="R61" s="8" t="s">
        <v>15</v>
      </c>
      <c r="S61" s="8" t="s">
        <v>46</v>
      </c>
      <c r="T61" s="8" t="s">
        <v>46</v>
      </c>
      <c r="U61" s="8" t="s">
        <v>46</v>
      </c>
      <c r="V61" s="8" t="s">
        <v>46</v>
      </c>
      <c r="W61" s="8" t="s">
        <v>46</v>
      </c>
      <c r="X61" s="8" t="s">
        <v>46</v>
      </c>
      <c r="Y61" s="8" t="s">
        <v>46</v>
      </c>
      <c r="Z61" s="23"/>
      <c r="AA61" s="112"/>
      <c r="AB61" s="23"/>
      <c r="AC61" s="23"/>
      <c r="AD61" s="23"/>
      <c r="AE61" s="23"/>
      <c r="AF61" s="23"/>
      <c r="AG61" s="23"/>
      <c r="AH61" s="23"/>
      <c r="AI61" s="23"/>
      <c r="AJ61" s="23"/>
      <c r="AK61" s="130"/>
    </row>
    <row r="62" spans="1:37">
      <c r="A62" s="26"/>
      <c r="B62" s="27"/>
      <c r="C62" s="26"/>
      <c r="D62" s="43"/>
      <c r="E62" s="26"/>
      <c r="F62" s="26"/>
      <c r="G62" s="26"/>
      <c r="H62" s="8" t="s">
        <v>395</v>
      </c>
      <c r="I62" s="8">
        <v>1</v>
      </c>
      <c r="J62" s="8" t="s">
        <v>93</v>
      </c>
      <c r="K62" s="82" t="s">
        <v>124</v>
      </c>
      <c r="L62" s="88">
        <f t="shared" si="4"/>
        <v>75.45</v>
      </c>
      <c r="M62" s="75">
        <v>22.58</v>
      </c>
      <c r="N62" s="75">
        <v>52.87</v>
      </c>
      <c r="O62" s="75">
        <v>52.87</v>
      </c>
      <c r="P62" s="77" t="s">
        <v>95</v>
      </c>
      <c r="Q62" s="77" t="s">
        <v>95</v>
      </c>
      <c r="R62" s="8" t="s">
        <v>15</v>
      </c>
      <c r="S62" s="8" t="s">
        <v>46</v>
      </c>
      <c r="T62" s="8" t="s">
        <v>46</v>
      </c>
      <c r="U62" s="8" t="s">
        <v>46</v>
      </c>
      <c r="V62" s="8" t="s">
        <v>46</v>
      </c>
      <c r="W62" s="8" t="s">
        <v>46</v>
      </c>
      <c r="X62" s="8" t="s">
        <v>46</v>
      </c>
      <c r="Y62" s="8" t="s">
        <v>46</v>
      </c>
      <c r="Z62" s="26"/>
      <c r="AA62" s="113"/>
      <c r="AB62" s="26"/>
      <c r="AC62" s="26"/>
      <c r="AD62" s="26"/>
      <c r="AE62" s="26"/>
      <c r="AF62" s="26"/>
      <c r="AG62" s="26"/>
      <c r="AH62" s="26"/>
      <c r="AI62" s="26"/>
      <c r="AJ62" s="26"/>
      <c r="AK62" s="120"/>
    </row>
    <row r="63" spans="1:37">
      <c r="A63" s="19">
        <v>34</v>
      </c>
      <c r="B63" s="20" t="s">
        <v>86</v>
      </c>
      <c r="C63" s="19" t="s">
        <v>400</v>
      </c>
      <c r="D63" s="35" t="s">
        <v>401</v>
      </c>
      <c r="E63" s="19" t="s">
        <v>402</v>
      </c>
      <c r="F63" s="19" t="s">
        <v>403</v>
      </c>
      <c r="G63" s="19" t="s">
        <v>91</v>
      </c>
      <c r="H63" s="8" t="s">
        <v>404</v>
      </c>
      <c r="I63" s="8">
        <v>1</v>
      </c>
      <c r="J63" s="8" t="s">
        <v>93</v>
      </c>
      <c r="K63" s="82" t="s">
        <v>94</v>
      </c>
      <c r="L63" s="88">
        <f t="shared" si="4"/>
        <v>70.46</v>
      </c>
      <c r="M63" s="75">
        <v>29.45</v>
      </c>
      <c r="N63" s="75">
        <v>41.01</v>
      </c>
      <c r="O63" s="75">
        <v>41.01</v>
      </c>
      <c r="P63" s="77" t="s">
        <v>95</v>
      </c>
      <c r="Q63" s="77" t="s">
        <v>95</v>
      </c>
      <c r="R63" s="8" t="s">
        <v>15</v>
      </c>
      <c r="S63" s="8" t="s">
        <v>46</v>
      </c>
      <c r="T63" s="8" t="s">
        <v>46</v>
      </c>
      <c r="U63" s="8" t="s">
        <v>46</v>
      </c>
      <c r="V63" s="8" t="s">
        <v>46</v>
      </c>
      <c r="W63" s="8" t="s">
        <v>46</v>
      </c>
      <c r="X63" s="8" t="s">
        <v>46</v>
      </c>
      <c r="Y63" s="8" t="s">
        <v>46</v>
      </c>
      <c r="Z63" s="36" t="str">
        <f>E63</f>
        <v>彭永久、
彭国芳、
卢健英、
彭益雄 </v>
      </c>
      <c r="AA63" s="116" t="s">
        <v>405</v>
      </c>
      <c r="AB63" s="36">
        <v>353.12</v>
      </c>
      <c r="AC63" s="36" t="s">
        <v>96</v>
      </c>
      <c r="AD63" s="36" t="s">
        <v>97</v>
      </c>
      <c r="AE63" s="36" t="s">
        <v>406</v>
      </c>
      <c r="AF63" s="36">
        <v>0</v>
      </c>
      <c r="AG63" s="36">
        <v>14732.2</v>
      </c>
      <c r="AH63" s="36">
        <v>0</v>
      </c>
      <c r="AI63" s="36">
        <v>6028.99</v>
      </c>
      <c r="AJ63" s="36" t="s">
        <v>98</v>
      </c>
      <c r="AK63" s="119" t="s">
        <v>173</v>
      </c>
    </row>
    <row r="64" spans="1:37">
      <c r="A64" s="23"/>
      <c r="B64" s="24"/>
      <c r="C64" s="23"/>
      <c r="D64" s="39"/>
      <c r="E64" s="23"/>
      <c r="F64" s="23"/>
      <c r="G64" s="23"/>
      <c r="H64" s="8" t="s">
        <v>407</v>
      </c>
      <c r="I64" s="8">
        <v>4</v>
      </c>
      <c r="J64" s="8" t="s">
        <v>93</v>
      </c>
      <c r="K64" s="82" t="s">
        <v>115</v>
      </c>
      <c r="L64" s="88">
        <f t="shared" si="4"/>
        <v>97.5</v>
      </c>
      <c r="M64" s="75">
        <v>17.27</v>
      </c>
      <c r="N64" s="75">
        <v>80.23</v>
      </c>
      <c r="O64" s="75">
        <v>273.76</v>
      </c>
      <c r="P64" s="77" t="s">
        <v>95</v>
      </c>
      <c r="Q64" s="77" t="s">
        <v>95</v>
      </c>
      <c r="R64" s="8" t="s">
        <v>15</v>
      </c>
      <c r="S64" s="8" t="s">
        <v>408</v>
      </c>
      <c r="T64" s="8" t="s">
        <v>108</v>
      </c>
      <c r="U64" s="8" t="s">
        <v>409</v>
      </c>
      <c r="V64" s="8" t="s">
        <v>410</v>
      </c>
      <c r="W64" s="8">
        <v>69.93</v>
      </c>
      <c r="X64" s="8">
        <v>69.93</v>
      </c>
      <c r="Y64" s="8">
        <v>271.45</v>
      </c>
      <c r="Z64" s="40"/>
      <c r="AA64" s="112"/>
      <c r="AB64" s="40"/>
      <c r="AC64" s="40"/>
      <c r="AD64" s="40"/>
      <c r="AE64" s="40"/>
      <c r="AF64" s="40"/>
      <c r="AG64" s="40"/>
      <c r="AH64" s="40"/>
      <c r="AI64" s="40"/>
      <c r="AJ64" s="40"/>
      <c r="AK64" s="130"/>
    </row>
    <row r="65" spans="1:37">
      <c r="A65" s="26"/>
      <c r="B65" s="27"/>
      <c r="C65" s="26"/>
      <c r="D65" s="43"/>
      <c r="E65" s="26"/>
      <c r="F65" s="26"/>
      <c r="G65" s="26"/>
      <c r="H65" s="8" t="s">
        <v>411</v>
      </c>
      <c r="I65" s="8">
        <v>1</v>
      </c>
      <c r="J65" s="8" t="s">
        <v>93</v>
      </c>
      <c r="K65" s="82" t="s">
        <v>104</v>
      </c>
      <c r="L65" s="88">
        <f t="shared" si="4"/>
        <v>45.76</v>
      </c>
      <c r="M65" s="75">
        <v>7.41</v>
      </c>
      <c r="N65" s="75">
        <v>38.35</v>
      </c>
      <c r="O65" s="75">
        <v>38.35</v>
      </c>
      <c r="P65" s="77" t="s">
        <v>95</v>
      </c>
      <c r="Q65" s="77" t="s">
        <v>95</v>
      </c>
      <c r="R65" s="8" t="s">
        <v>15</v>
      </c>
      <c r="S65" s="8" t="s">
        <v>46</v>
      </c>
      <c r="T65" s="8" t="s">
        <v>46</v>
      </c>
      <c r="U65" s="8" t="s">
        <v>46</v>
      </c>
      <c r="V65" s="8" t="s">
        <v>46</v>
      </c>
      <c r="W65" s="8" t="s">
        <v>46</v>
      </c>
      <c r="X65" s="8" t="s">
        <v>46</v>
      </c>
      <c r="Y65" s="8" t="s">
        <v>46</v>
      </c>
      <c r="Z65" s="44"/>
      <c r="AA65" s="113"/>
      <c r="AB65" s="44"/>
      <c r="AC65" s="44"/>
      <c r="AD65" s="44"/>
      <c r="AE65" s="44"/>
      <c r="AF65" s="44"/>
      <c r="AG65" s="44"/>
      <c r="AH65" s="44"/>
      <c r="AI65" s="44"/>
      <c r="AJ65" s="44"/>
      <c r="AK65" s="120"/>
    </row>
    <row r="66" ht="101.25" spans="1:37">
      <c r="A66" s="8">
        <v>35</v>
      </c>
      <c r="B66" s="9" t="s">
        <v>86</v>
      </c>
      <c r="C66" s="8" t="s">
        <v>412</v>
      </c>
      <c r="D66" s="117" t="s">
        <v>413</v>
      </c>
      <c r="E66" s="8" t="s">
        <v>414</v>
      </c>
      <c r="F66" s="8" t="s">
        <v>415</v>
      </c>
      <c r="G66" s="68" t="s">
        <v>91</v>
      </c>
      <c r="H66" s="8" t="s">
        <v>416</v>
      </c>
      <c r="I66" s="8">
        <v>1</v>
      </c>
      <c r="J66" s="8" t="s">
        <v>93</v>
      </c>
      <c r="K66" s="82" t="s">
        <v>106</v>
      </c>
      <c r="L66" s="88">
        <f t="shared" si="4"/>
        <v>134.57</v>
      </c>
      <c r="M66" s="75">
        <v>55.11</v>
      </c>
      <c r="N66" s="75">
        <v>79.46</v>
      </c>
      <c r="O66" s="75">
        <v>79.46</v>
      </c>
      <c r="P66" s="77" t="s">
        <v>95</v>
      </c>
      <c r="Q66" s="77" t="s">
        <v>95</v>
      </c>
      <c r="R66" s="8" t="s">
        <v>15</v>
      </c>
      <c r="S66" s="8" t="s">
        <v>46</v>
      </c>
      <c r="T66" s="8" t="s">
        <v>46</v>
      </c>
      <c r="U66" s="8" t="s">
        <v>46</v>
      </c>
      <c r="V66" s="8" t="s">
        <v>46</v>
      </c>
      <c r="W66" s="8" t="s">
        <v>46</v>
      </c>
      <c r="X66" s="8" t="s">
        <v>46</v>
      </c>
      <c r="Y66" s="8" t="s">
        <v>46</v>
      </c>
      <c r="Z66" s="8" t="str">
        <f t="shared" ref="Z66:Z68" si="11">E66</f>
        <v>彭玉珍、
彭玉云、
梁婷</v>
      </c>
      <c r="AA66" s="117" t="s">
        <v>417</v>
      </c>
      <c r="AB66" s="95">
        <v>79.46</v>
      </c>
      <c r="AC66" s="8" t="s">
        <v>96</v>
      </c>
      <c r="AD66" s="68" t="s">
        <v>97</v>
      </c>
      <c r="AE66" s="190">
        <v>161.74</v>
      </c>
      <c r="AF66" s="118">
        <v>0</v>
      </c>
      <c r="AG66" s="118">
        <v>1854.6</v>
      </c>
      <c r="AH66" s="118">
        <v>0</v>
      </c>
      <c r="AI66" s="109">
        <v>1500</v>
      </c>
      <c r="AJ66" s="124" t="s">
        <v>98</v>
      </c>
      <c r="AK66" s="134" t="s">
        <v>173</v>
      </c>
    </row>
    <row r="67" ht="67.5" spans="1:37">
      <c r="A67" s="8">
        <v>36</v>
      </c>
      <c r="B67" s="9" t="s">
        <v>86</v>
      </c>
      <c r="C67" s="8" t="s">
        <v>418</v>
      </c>
      <c r="D67" s="146">
        <v>171</v>
      </c>
      <c r="E67" s="8" t="s">
        <v>419</v>
      </c>
      <c r="F67" s="11" t="s">
        <v>420</v>
      </c>
      <c r="G67" s="8" t="s">
        <v>91</v>
      </c>
      <c r="H67" s="8" t="s">
        <v>421</v>
      </c>
      <c r="I67" s="8">
        <v>1</v>
      </c>
      <c r="J67" s="8" t="s">
        <v>93</v>
      </c>
      <c r="K67" s="82" t="s">
        <v>94</v>
      </c>
      <c r="L67" s="88">
        <f t="shared" si="4"/>
        <v>107.44</v>
      </c>
      <c r="M67" s="75">
        <v>17.13</v>
      </c>
      <c r="N67" s="85">
        <v>90.31</v>
      </c>
      <c r="O67" s="85">
        <v>90.31</v>
      </c>
      <c r="P67" s="77" t="s">
        <v>95</v>
      </c>
      <c r="Q67" s="77" t="s">
        <v>95</v>
      </c>
      <c r="R67" s="8" t="s">
        <v>15</v>
      </c>
      <c r="S67" s="8" t="s">
        <v>46</v>
      </c>
      <c r="T67" s="8" t="s">
        <v>46</v>
      </c>
      <c r="U67" s="8" t="s">
        <v>46</v>
      </c>
      <c r="V67" s="8" t="s">
        <v>46</v>
      </c>
      <c r="W67" s="8" t="s">
        <v>46</v>
      </c>
      <c r="X67" s="8" t="s">
        <v>46</v>
      </c>
      <c r="Y67" s="8" t="s">
        <v>46</v>
      </c>
      <c r="Z67" s="8" t="str">
        <f t="shared" si="11"/>
        <v>彭运宏、
韩永思 </v>
      </c>
      <c r="AA67" s="117" t="s">
        <v>422</v>
      </c>
      <c r="AB67" s="95">
        <v>90.31</v>
      </c>
      <c r="AC67" s="8" t="s">
        <v>96</v>
      </c>
      <c r="AD67" s="108" t="s">
        <v>97</v>
      </c>
      <c r="AE67" s="110">
        <v>149.98</v>
      </c>
      <c r="AF67" s="109">
        <v>0</v>
      </c>
      <c r="AG67" s="109">
        <v>3023.6</v>
      </c>
      <c r="AH67" s="109">
        <v>0</v>
      </c>
      <c r="AI67" s="109">
        <v>1434.1</v>
      </c>
      <c r="AJ67" s="124" t="s">
        <v>98</v>
      </c>
      <c r="AK67" s="134" t="s">
        <v>185</v>
      </c>
    </row>
    <row r="68" spans="1:37">
      <c r="A68" s="19">
        <v>37</v>
      </c>
      <c r="B68" s="20" t="s">
        <v>86</v>
      </c>
      <c r="C68" s="19" t="s">
        <v>423</v>
      </c>
      <c r="D68" s="147">
        <v>177</v>
      </c>
      <c r="E68" s="19" t="s">
        <v>424</v>
      </c>
      <c r="F68" s="19" t="s">
        <v>425</v>
      </c>
      <c r="G68" s="19" t="s">
        <v>91</v>
      </c>
      <c r="H68" s="82" t="s">
        <v>426</v>
      </c>
      <c r="I68" s="8">
        <v>4</v>
      </c>
      <c r="J68" s="8" t="s">
        <v>93</v>
      </c>
      <c r="K68" s="172" t="s">
        <v>115</v>
      </c>
      <c r="L68" s="83">
        <f t="shared" si="4"/>
        <v>414.15</v>
      </c>
      <c r="M68" s="75">
        <v>278.65</v>
      </c>
      <c r="N68" s="76">
        <v>135.5</v>
      </c>
      <c r="O68" s="86">
        <v>451.54</v>
      </c>
      <c r="P68" s="77" t="s">
        <v>95</v>
      </c>
      <c r="Q68" s="77" t="s">
        <v>95</v>
      </c>
      <c r="R68" s="8" t="s">
        <v>15</v>
      </c>
      <c r="S68" s="8" t="s">
        <v>427</v>
      </c>
      <c r="T68" s="8" t="s">
        <v>108</v>
      </c>
      <c r="U68" s="8">
        <v>5000357821</v>
      </c>
      <c r="V68" s="8" t="s">
        <v>428</v>
      </c>
      <c r="W68" s="8">
        <v>120.97</v>
      </c>
      <c r="X68" s="8">
        <v>120.97</v>
      </c>
      <c r="Y68" s="8">
        <v>416.97</v>
      </c>
      <c r="Z68" s="19" t="str">
        <f t="shared" si="11"/>
        <v>彭帶康</v>
      </c>
      <c r="AA68" s="191" t="s">
        <v>429</v>
      </c>
      <c r="AB68" s="191">
        <v>508.3</v>
      </c>
      <c r="AC68" s="19" t="s">
        <v>96</v>
      </c>
      <c r="AD68" s="19" t="s">
        <v>97</v>
      </c>
      <c r="AE68" s="19">
        <v>846.91</v>
      </c>
      <c r="AF68" s="19">
        <v>0</v>
      </c>
      <c r="AG68" s="19">
        <v>45583.5</v>
      </c>
      <c r="AH68" s="19">
        <v>0</v>
      </c>
      <c r="AI68" s="19">
        <v>8875.94</v>
      </c>
      <c r="AJ68" s="19" t="s">
        <v>98</v>
      </c>
      <c r="AK68" s="143" t="s">
        <v>430</v>
      </c>
    </row>
    <row r="69" spans="1:37">
      <c r="A69" s="23"/>
      <c r="B69" s="24"/>
      <c r="C69" s="23"/>
      <c r="D69" s="148"/>
      <c r="E69" s="23"/>
      <c r="F69" s="23"/>
      <c r="G69" s="23"/>
      <c r="H69" s="82" t="s">
        <v>431</v>
      </c>
      <c r="I69" s="8">
        <v>1</v>
      </c>
      <c r="J69" s="8" t="s">
        <v>93</v>
      </c>
      <c r="K69" s="82" t="s">
        <v>94</v>
      </c>
      <c r="L69" s="75">
        <f t="shared" si="4"/>
        <v>75.75</v>
      </c>
      <c r="M69" s="75">
        <v>35.72</v>
      </c>
      <c r="N69" s="76">
        <v>40.03</v>
      </c>
      <c r="O69" s="86">
        <v>40.03</v>
      </c>
      <c r="P69" s="77" t="s">
        <v>95</v>
      </c>
      <c r="Q69" s="77" t="s">
        <v>95</v>
      </c>
      <c r="R69" s="8" t="s">
        <v>15</v>
      </c>
      <c r="S69" s="8" t="s">
        <v>46</v>
      </c>
      <c r="T69" s="8" t="s">
        <v>46</v>
      </c>
      <c r="U69" s="8" t="s">
        <v>46</v>
      </c>
      <c r="V69" s="8" t="s">
        <v>46</v>
      </c>
      <c r="W69" s="8" t="s">
        <v>46</v>
      </c>
      <c r="X69" s="8" t="s">
        <v>46</v>
      </c>
      <c r="Y69" s="8" t="s">
        <v>46</v>
      </c>
      <c r="Z69" s="23"/>
      <c r="AA69" s="192"/>
      <c r="AB69" s="192"/>
      <c r="AC69" s="23"/>
      <c r="AD69" s="23"/>
      <c r="AE69" s="23"/>
      <c r="AF69" s="23"/>
      <c r="AG69" s="23"/>
      <c r="AH69" s="23"/>
      <c r="AI69" s="23"/>
      <c r="AJ69" s="23"/>
      <c r="AK69" s="144"/>
    </row>
    <row r="70" spans="1:37">
      <c r="A70" s="26"/>
      <c r="B70" s="27"/>
      <c r="C70" s="26"/>
      <c r="D70" s="149"/>
      <c r="E70" s="26"/>
      <c r="F70" s="26"/>
      <c r="G70" s="26"/>
      <c r="H70" s="82" t="s">
        <v>432</v>
      </c>
      <c r="I70" s="8">
        <v>1</v>
      </c>
      <c r="J70" s="8" t="s">
        <v>93</v>
      </c>
      <c r="K70" s="82" t="s">
        <v>124</v>
      </c>
      <c r="L70" s="75">
        <f t="shared" si="4"/>
        <v>41.76</v>
      </c>
      <c r="M70" s="75">
        <v>24.3</v>
      </c>
      <c r="N70" s="76">
        <v>17.46</v>
      </c>
      <c r="O70" s="86">
        <v>17.46</v>
      </c>
      <c r="P70" s="77" t="s">
        <v>95</v>
      </c>
      <c r="Q70" s="77" t="s">
        <v>95</v>
      </c>
      <c r="R70" s="8" t="s">
        <v>15</v>
      </c>
      <c r="S70" s="8" t="s">
        <v>46</v>
      </c>
      <c r="T70" s="8" t="s">
        <v>46</v>
      </c>
      <c r="U70" s="8" t="s">
        <v>46</v>
      </c>
      <c r="V70" s="8" t="s">
        <v>46</v>
      </c>
      <c r="W70" s="8" t="s">
        <v>46</v>
      </c>
      <c r="X70" s="8" t="s">
        <v>46</v>
      </c>
      <c r="Y70" s="8" t="s">
        <v>46</v>
      </c>
      <c r="Z70" s="26"/>
      <c r="AA70" s="193"/>
      <c r="AB70" s="193"/>
      <c r="AC70" s="26"/>
      <c r="AD70" s="26"/>
      <c r="AE70" s="26"/>
      <c r="AF70" s="26"/>
      <c r="AG70" s="26"/>
      <c r="AH70" s="26"/>
      <c r="AI70" s="26"/>
      <c r="AJ70" s="26"/>
      <c r="AK70" s="145"/>
    </row>
    <row r="71" ht="45" spans="1:37">
      <c r="A71" s="79">
        <v>38</v>
      </c>
      <c r="B71" s="150" t="s">
        <v>86</v>
      </c>
      <c r="C71" s="79" t="s">
        <v>433</v>
      </c>
      <c r="D71" s="151" t="s">
        <v>434</v>
      </c>
      <c r="E71" s="14" t="s">
        <v>435</v>
      </c>
      <c r="F71" s="98" t="s">
        <v>436</v>
      </c>
      <c r="G71" s="14" t="s">
        <v>91</v>
      </c>
      <c r="H71" s="152" t="s">
        <v>437</v>
      </c>
      <c r="I71" s="14">
        <v>2</v>
      </c>
      <c r="J71" s="14" t="s">
        <v>93</v>
      </c>
      <c r="K71" s="14" t="s">
        <v>106</v>
      </c>
      <c r="L71" s="89">
        <f t="shared" si="4"/>
        <v>115.28</v>
      </c>
      <c r="M71" s="89">
        <v>47.01</v>
      </c>
      <c r="N71" s="173">
        <v>68.27</v>
      </c>
      <c r="O71" s="173">
        <v>124.96</v>
      </c>
      <c r="P71" s="79" t="s">
        <v>95</v>
      </c>
      <c r="Q71" s="79" t="s">
        <v>95</v>
      </c>
      <c r="R71" s="79" t="s">
        <v>15</v>
      </c>
      <c r="S71" s="14" t="s">
        <v>435</v>
      </c>
      <c r="T71" s="14" t="s">
        <v>108</v>
      </c>
      <c r="U71" s="14">
        <v>5000349615</v>
      </c>
      <c r="V71" s="14" t="s">
        <v>438</v>
      </c>
      <c r="W71" s="14">
        <v>134.62</v>
      </c>
      <c r="X71" s="14">
        <v>134.62</v>
      </c>
      <c r="Y71" s="89">
        <v>288.61</v>
      </c>
      <c r="Z71" s="79" t="str">
        <f>E71</f>
        <v>彭就和</v>
      </c>
      <c r="AA71" s="79">
        <v>115.28</v>
      </c>
      <c r="AB71" s="79">
        <v>124.96</v>
      </c>
      <c r="AC71" s="79" t="s">
        <v>96</v>
      </c>
      <c r="AD71" s="79" t="s">
        <v>97</v>
      </c>
      <c r="AE71" s="79">
        <v>170.36</v>
      </c>
      <c r="AF71" s="194">
        <v>0</v>
      </c>
      <c r="AG71" s="194">
        <v>3986.1</v>
      </c>
      <c r="AH71" s="194">
        <v>0</v>
      </c>
      <c r="AI71" s="194">
        <v>1999.36</v>
      </c>
      <c r="AJ71" s="79" t="s">
        <v>98</v>
      </c>
      <c r="AK71" s="79"/>
    </row>
    <row r="72" ht="38.25" customHeight="1" spans="1:37">
      <c r="A72" s="19">
        <v>39</v>
      </c>
      <c r="B72" s="20" t="s">
        <v>86</v>
      </c>
      <c r="C72" s="19" t="s">
        <v>439</v>
      </c>
      <c r="D72" s="111">
        <v>185</v>
      </c>
      <c r="E72" s="19" t="s">
        <v>440</v>
      </c>
      <c r="F72" s="19" t="s">
        <v>441</v>
      </c>
      <c r="G72" s="19" t="s">
        <v>91</v>
      </c>
      <c r="H72" s="8" t="s">
        <v>442</v>
      </c>
      <c r="I72" s="8">
        <v>2</v>
      </c>
      <c r="J72" s="8" t="s">
        <v>93</v>
      </c>
      <c r="K72" s="8" t="s">
        <v>106</v>
      </c>
      <c r="L72" s="83">
        <f t="shared" si="4"/>
        <v>82.12</v>
      </c>
      <c r="M72" s="75">
        <v>25.78</v>
      </c>
      <c r="N72" s="76">
        <v>56.34</v>
      </c>
      <c r="O72" s="76">
        <v>112.7</v>
      </c>
      <c r="P72" s="77" t="s">
        <v>95</v>
      </c>
      <c r="Q72" s="77" t="s">
        <v>95</v>
      </c>
      <c r="R72" s="8" t="s">
        <v>15</v>
      </c>
      <c r="S72" s="8" t="s">
        <v>46</v>
      </c>
      <c r="T72" s="8" t="s">
        <v>46</v>
      </c>
      <c r="U72" s="8" t="s">
        <v>46</v>
      </c>
      <c r="V72" s="8" t="s">
        <v>46</v>
      </c>
      <c r="W72" s="8" t="s">
        <v>46</v>
      </c>
      <c r="X72" s="8" t="s">
        <v>46</v>
      </c>
      <c r="Y72" s="8" t="s">
        <v>46</v>
      </c>
      <c r="Z72" s="19" t="str">
        <f t="shared" ref="Z72:Z77" si="12">E72</f>
        <v>彭建新</v>
      </c>
      <c r="AA72" s="191" t="s">
        <v>443</v>
      </c>
      <c r="AB72" s="19">
        <v>152.75</v>
      </c>
      <c r="AC72" s="19" t="s">
        <v>96</v>
      </c>
      <c r="AD72" s="19" t="s">
        <v>97</v>
      </c>
      <c r="AE72" s="19" t="s">
        <v>444</v>
      </c>
      <c r="AF72" s="19">
        <v>0</v>
      </c>
      <c r="AG72" s="19">
        <v>8675.5</v>
      </c>
      <c r="AH72" s="19">
        <v>0</v>
      </c>
      <c r="AI72" s="19">
        <v>2444</v>
      </c>
      <c r="AJ72" s="19" t="s">
        <v>98</v>
      </c>
      <c r="AK72" s="119" t="s">
        <v>185</v>
      </c>
    </row>
    <row r="73" ht="47.25" customHeight="1" spans="1:37">
      <c r="A73" s="26"/>
      <c r="B73" s="27"/>
      <c r="C73" s="26"/>
      <c r="D73" s="113"/>
      <c r="E73" s="26"/>
      <c r="F73" s="26"/>
      <c r="G73" s="26"/>
      <c r="H73" s="8" t="s">
        <v>445</v>
      </c>
      <c r="I73" s="8">
        <v>1</v>
      </c>
      <c r="J73" s="8" t="s">
        <v>93</v>
      </c>
      <c r="K73" s="82" t="s">
        <v>104</v>
      </c>
      <c r="L73" s="83">
        <f t="shared" si="4"/>
        <v>52.21</v>
      </c>
      <c r="M73" s="75">
        <v>12.16</v>
      </c>
      <c r="N73" s="76">
        <v>40.05</v>
      </c>
      <c r="O73" s="76">
        <v>40.05</v>
      </c>
      <c r="P73" s="77" t="s">
        <v>95</v>
      </c>
      <c r="Q73" s="77" t="s">
        <v>95</v>
      </c>
      <c r="R73" s="8" t="s">
        <v>15</v>
      </c>
      <c r="S73" s="8" t="s">
        <v>46</v>
      </c>
      <c r="T73" s="8" t="s">
        <v>46</v>
      </c>
      <c r="U73" s="8" t="s">
        <v>46</v>
      </c>
      <c r="V73" s="8" t="s">
        <v>46</v>
      </c>
      <c r="W73" s="8" t="s">
        <v>46</v>
      </c>
      <c r="X73" s="8" t="s">
        <v>46</v>
      </c>
      <c r="Y73" s="8" t="s">
        <v>46</v>
      </c>
      <c r="Z73" s="26"/>
      <c r="AA73" s="193"/>
      <c r="AB73" s="26"/>
      <c r="AC73" s="26"/>
      <c r="AD73" s="26"/>
      <c r="AE73" s="26"/>
      <c r="AF73" s="26"/>
      <c r="AG73" s="26"/>
      <c r="AH73" s="26"/>
      <c r="AI73" s="26"/>
      <c r="AJ73" s="26"/>
      <c r="AK73" s="120"/>
    </row>
    <row r="74" ht="56.25" spans="1:37">
      <c r="A74" s="8">
        <v>40</v>
      </c>
      <c r="B74" s="9" t="s">
        <v>86</v>
      </c>
      <c r="C74" s="8" t="s">
        <v>446</v>
      </c>
      <c r="D74" s="146">
        <v>186</v>
      </c>
      <c r="E74" s="8" t="s">
        <v>447</v>
      </c>
      <c r="F74" s="11" t="s">
        <v>448</v>
      </c>
      <c r="G74" s="8" t="s">
        <v>91</v>
      </c>
      <c r="H74" s="82" t="s">
        <v>449</v>
      </c>
      <c r="I74" s="8">
        <v>1</v>
      </c>
      <c r="J74" s="8" t="s">
        <v>93</v>
      </c>
      <c r="K74" s="82" t="s">
        <v>192</v>
      </c>
      <c r="L74" s="83">
        <f t="shared" si="4"/>
        <v>110.83</v>
      </c>
      <c r="M74" s="75">
        <v>28.36</v>
      </c>
      <c r="N74" s="76">
        <v>82.47</v>
      </c>
      <c r="O74" s="76">
        <v>82.47</v>
      </c>
      <c r="P74" s="77" t="s">
        <v>95</v>
      </c>
      <c r="Q74" s="77" t="s">
        <v>95</v>
      </c>
      <c r="R74" s="8" t="s">
        <v>15</v>
      </c>
      <c r="S74" s="8" t="s">
        <v>46</v>
      </c>
      <c r="T74" s="8" t="s">
        <v>46</v>
      </c>
      <c r="U74" s="8" t="s">
        <v>46</v>
      </c>
      <c r="V74" s="8" t="s">
        <v>46</v>
      </c>
      <c r="W74" s="8" t="s">
        <v>46</v>
      </c>
      <c r="X74" s="8" t="s">
        <v>46</v>
      </c>
      <c r="Y74" s="8" t="s">
        <v>46</v>
      </c>
      <c r="Z74" s="8" t="str">
        <f t="shared" si="12"/>
        <v>万海鹏</v>
      </c>
      <c r="AA74" s="117" t="s">
        <v>450</v>
      </c>
      <c r="AB74" s="95">
        <v>82.47</v>
      </c>
      <c r="AC74" s="8" t="s">
        <v>96</v>
      </c>
      <c r="AD74" s="108" t="s">
        <v>97</v>
      </c>
      <c r="AE74" s="110">
        <v>136.5835</v>
      </c>
      <c r="AF74" s="109">
        <v>0</v>
      </c>
      <c r="AG74" s="109">
        <v>2017.2</v>
      </c>
      <c r="AH74" s="109">
        <v>0</v>
      </c>
      <c r="AI74" s="109">
        <v>1319.52</v>
      </c>
      <c r="AJ74" s="124" t="s">
        <v>98</v>
      </c>
      <c r="AK74" s="134" t="s">
        <v>185</v>
      </c>
    </row>
    <row r="75" ht="27" customHeight="1" spans="1:37">
      <c r="A75" s="153">
        <v>41</v>
      </c>
      <c r="B75" s="154" t="s">
        <v>86</v>
      </c>
      <c r="C75" s="153" t="s">
        <v>451</v>
      </c>
      <c r="D75" s="111">
        <v>194</v>
      </c>
      <c r="E75" s="19" t="s">
        <v>452</v>
      </c>
      <c r="F75" s="153" t="s">
        <v>453</v>
      </c>
      <c r="G75" s="153" t="s">
        <v>91</v>
      </c>
      <c r="H75" s="8" t="s">
        <v>454</v>
      </c>
      <c r="I75" s="8">
        <v>1</v>
      </c>
      <c r="J75" s="8" t="s">
        <v>93</v>
      </c>
      <c r="K75" s="82" t="s">
        <v>104</v>
      </c>
      <c r="L75" s="75">
        <f t="shared" si="4"/>
        <v>42.46</v>
      </c>
      <c r="M75" s="75">
        <v>3.16</v>
      </c>
      <c r="N75" s="75">
        <v>39.3</v>
      </c>
      <c r="O75" s="75">
        <v>39.3</v>
      </c>
      <c r="P75" s="77" t="s">
        <v>95</v>
      </c>
      <c r="Q75" s="77" t="s">
        <v>95</v>
      </c>
      <c r="R75" s="8" t="s">
        <v>15</v>
      </c>
      <c r="S75" s="8" t="s">
        <v>46</v>
      </c>
      <c r="T75" s="8" t="s">
        <v>46</v>
      </c>
      <c r="U75" s="8" t="s">
        <v>46</v>
      </c>
      <c r="V75" s="8" t="s">
        <v>46</v>
      </c>
      <c r="W75" s="8" t="s">
        <v>46</v>
      </c>
      <c r="X75" s="8" t="s">
        <v>46</v>
      </c>
      <c r="Y75" s="8" t="s">
        <v>46</v>
      </c>
      <c r="Z75" s="19" t="str">
        <f t="shared" si="12"/>
        <v>彭秀芳、
李勇生、
李锦宗</v>
      </c>
      <c r="AA75" s="19" t="s">
        <v>455</v>
      </c>
      <c r="AB75" s="19" t="s">
        <v>456</v>
      </c>
      <c r="AC75" s="19" t="s">
        <v>96</v>
      </c>
      <c r="AD75" s="19" t="s">
        <v>97</v>
      </c>
      <c r="AE75" s="19" t="s">
        <v>457</v>
      </c>
      <c r="AF75" s="19">
        <v>0</v>
      </c>
      <c r="AG75" s="19">
        <v>10343.6</v>
      </c>
      <c r="AH75" s="19">
        <v>0</v>
      </c>
      <c r="AI75" s="19">
        <v>2512.7</v>
      </c>
      <c r="AJ75" s="19" t="s">
        <v>98</v>
      </c>
      <c r="AK75" s="119" t="s">
        <v>458</v>
      </c>
    </row>
    <row r="76" ht="33.75" customHeight="1" spans="1:37">
      <c r="A76" s="155"/>
      <c r="B76" s="156"/>
      <c r="C76" s="155"/>
      <c r="D76" s="113"/>
      <c r="E76" s="26"/>
      <c r="F76" s="155"/>
      <c r="G76" s="155"/>
      <c r="H76" s="8" t="s">
        <v>459</v>
      </c>
      <c r="I76" s="8">
        <v>3</v>
      </c>
      <c r="J76" s="8" t="s">
        <v>93</v>
      </c>
      <c r="K76" s="82" t="s">
        <v>115</v>
      </c>
      <c r="L76" s="75">
        <f t="shared" si="4"/>
        <v>119.99</v>
      </c>
      <c r="M76" s="75">
        <v>55.94</v>
      </c>
      <c r="N76" s="75">
        <v>64.05</v>
      </c>
      <c r="O76" s="83">
        <v>120.98</v>
      </c>
      <c r="P76" s="77" t="s">
        <v>95</v>
      </c>
      <c r="Q76" s="77" t="s">
        <v>95</v>
      </c>
      <c r="R76" s="8" t="s">
        <v>15</v>
      </c>
      <c r="S76" s="95" t="s">
        <v>460</v>
      </c>
      <c r="T76" s="8" t="s">
        <v>108</v>
      </c>
      <c r="U76" s="95" t="s">
        <v>461</v>
      </c>
      <c r="V76" s="95" t="s">
        <v>462</v>
      </c>
      <c r="W76" s="97">
        <v>120.38</v>
      </c>
      <c r="X76" s="95">
        <v>120.38</v>
      </c>
      <c r="Y76" s="97">
        <v>164.03</v>
      </c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120"/>
    </row>
    <row r="77" ht="36" customHeight="1" spans="1:37">
      <c r="A77" s="153">
        <v>42</v>
      </c>
      <c r="B77" s="154" t="s">
        <v>86</v>
      </c>
      <c r="C77" s="153" t="s">
        <v>463</v>
      </c>
      <c r="D77" s="111">
        <v>195</v>
      </c>
      <c r="E77" s="19" t="s">
        <v>464</v>
      </c>
      <c r="F77" s="19" t="s">
        <v>465</v>
      </c>
      <c r="G77" s="153" t="s">
        <v>91</v>
      </c>
      <c r="H77" s="8" t="s">
        <v>466</v>
      </c>
      <c r="I77" s="8">
        <v>1</v>
      </c>
      <c r="J77" s="8" t="s">
        <v>93</v>
      </c>
      <c r="K77" s="82" t="s">
        <v>104</v>
      </c>
      <c r="L77" s="83">
        <f t="shared" si="4"/>
        <v>39.92</v>
      </c>
      <c r="M77" s="75">
        <v>3.03</v>
      </c>
      <c r="N77" s="75">
        <v>36.89</v>
      </c>
      <c r="O77" s="75">
        <v>36.89</v>
      </c>
      <c r="P77" s="77" t="s">
        <v>95</v>
      </c>
      <c r="Q77" s="77" t="s">
        <v>95</v>
      </c>
      <c r="R77" s="8" t="s">
        <v>15</v>
      </c>
      <c r="S77" s="8" t="s">
        <v>46</v>
      </c>
      <c r="T77" s="8" t="s">
        <v>46</v>
      </c>
      <c r="U77" s="8" t="s">
        <v>46</v>
      </c>
      <c r="V77" s="8" t="s">
        <v>46</v>
      </c>
      <c r="W77" s="8" t="s">
        <v>46</v>
      </c>
      <c r="X77" s="8" t="s">
        <v>46</v>
      </c>
      <c r="Y77" s="8" t="s">
        <v>46</v>
      </c>
      <c r="Z77" s="19" t="str">
        <f t="shared" si="12"/>
        <v>彭秀琴、
甘子任、
甘岳恒</v>
      </c>
      <c r="AA77" s="191" t="s">
        <v>467</v>
      </c>
      <c r="AB77" s="19">
        <v>181.4</v>
      </c>
      <c r="AC77" s="19" t="s">
        <v>96</v>
      </c>
      <c r="AD77" s="19" t="s">
        <v>97</v>
      </c>
      <c r="AE77" s="19" t="s">
        <v>468</v>
      </c>
      <c r="AF77" s="19">
        <v>0</v>
      </c>
      <c r="AG77" s="19">
        <v>11495.5</v>
      </c>
      <c r="AH77" s="19">
        <v>0</v>
      </c>
      <c r="AI77" s="19">
        <v>2850.14</v>
      </c>
      <c r="AJ77" s="19" t="s">
        <v>98</v>
      </c>
      <c r="AK77" s="119" t="s">
        <v>185</v>
      </c>
    </row>
    <row r="78" ht="34.5" customHeight="1" spans="1:37">
      <c r="A78" s="157"/>
      <c r="B78" s="158"/>
      <c r="C78" s="157"/>
      <c r="D78" s="112"/>
      <c r="E78" s="23"/>
      <c r="F78" s="23"/>
      <c r="G78" s="157"/>
      <c r="H78" s="8" t="s">
        <v>469</v>
      </c>
      <c r="I78" s="8">
        <v>1</v>
      </c>
      <c r="J78" s="8" t="s">
        <v>93</v>
      </c>
      <c r="K78" s="82" t="s">
        <v>104</v>
      </c>
      <c r="L78" s="83">
        <f t="shared" ref="L78:L83" si="13">M78+N78</f>
        <v>23.53</v>
      </c>
      <c r="M78" s="75">
        <v>0</v>
      </c>
      <c r="N78" s="75">
        <v>23.53</v>
      </c>
      <c r="O78" s="75">
        <v>23.53</v>
      </c>
      <c r="P78" s="77" t="s">
        <v>95</v>
      </c>
      <c r="Q78" s="77" t="s">
        <v>95</v>
      </c>
      <c r="R78" s="8" t="s">
        <v>15</v>
      </c>
      <c r="S78" s="8" t="s">
        <v>46</v>
      </c>
      <c r="T78" s="8" t="s">
        <v>46</v>
      </c>
      <c r="U78" s="8" t="s">
        <v>46</v>
      </c>
      <c r="V78" s="8" t="s">
        <v>46</v>
      </c>
      <c r="W78" s="8" t="s">
        <v>46</v>
      </c>
      <c r="X78" s="8" t="s">
        <v>46</v>
      </c>
      <c r="Y78" s="8" t="s">
        <v>46</v>
      </c>
      <c r="Z78" s="23"/>
      <c r="AA78" s="192"/>
      <c r="AB78" s="23"/>
      <c r="AC78" s="23"/>
      <c r="AD78" s="23"/>
      <c r="AE78" s="23"/>
      <c r="AF78" s="23"/>
      <c r="AG78" s="23"/>
      <c r="AH78" s="23"/>
      <c r="AI78" s="23"/>
      <c r="AJ78" s="23"/>
      <c r="AK78" s="130"/>
    </row>
    <row r="79" ht="34.5" customHeight="1" spans="1:37">
      <c r="A79" s="155"/>
      <c r="B79" s="156"/>
      <c r="C79" s="155"/>
      <c r="D79" s="113"/>
      <c r="E79" s="26"/>
      <c r="F79" s="26"/>
      <c r="G79" s="155"/>
      <c r="H79" s="8" t="s">
        <v>459</v>
      </c>
      <c r="I79" s="8">
        <v>3</v>
      </c>
      <c r="J79" s="8" t="s">
        <v>93</v>
      </c>
      <c r="K79" s="82" t="s">
        <v>115</v>
      </c>
      <c r="L79" s="83">
        <f t="shared" si="13"/>
        <v>119.99</v>
      </c>
      <c r="M79" s="75">
        <v>55.94</v>
      </c>
      <c r="N79" s="75">
        <v>64.05</v>
      </c>
      <c r="O79" s="75">
        <v>120.98</v>
      </c>
      <c r="P79" s="77" t="s">
        <v>95</v>
      </c>
      <c r="Q79" s="77" t="s">
        <v>95</v>
      </c>
      <c r="R79" s="8" t="s">
        <v>15</v>
      </c>
      <c r="S79" s="95" t="s">
        <v>460</v>
      </c>
      <c r="T79" s="8" t="s">
        <v>108</v>
      </c>
      <c r="U79" s="95">
        <v>5000268578</v>
      </c>
      <c r="V79" s="95" t="s">
        <v>462</v>
      </c>
      <c r="W79" s="97">
        <v>120.38</v>
      </c>
      <c r="X79" s="95">
        <v>120.38</v>
      </c>
      <c r="Y79" s="97">
        <v>164.03</v>
      </c>
      <c r="Z79" s="26"/>
      <c r="AA79" s="193"/>
      <c r="AB79" s="26"/>
      <c r="AC79" s="26"/>
      <c r="AD79" s="26"/>
      <c r="AE79" s="26"/>
      <c r="AF79" s="26"/>
      <c r="AG79" s="26"/>
      <c r="AH79" s="26"/>
      <c r="AI79" s="26"/>
      <c r="AJ79" s="26"/>
      <c r="AK79" s="120"/>
    </row>
    <row r="80" spans="1:37">
      <c r="A80" s="12">
        <v>43</v>
      </c>
      <c r="B80" s="13" t="s">
        <v>86</v>
      </c>
      <c r="C80" s="12" t="s">
        <v>470</v>
      </c>
      <c r="D80" s="12">
        <v>220</v>
      </c>
      <c r="E80" s="12" t="s">
        <v>471</v>
      </c>
      <c r="F80" s="12" t="s">
        <v>472</v>
      </c>
      <c r="G80" s="12" t="s">
        <v>91</v>
      </c>
      <c r="H80" s="159" t="s">
        <v>473</v>
      </c>
      <c r="I80" s="166">
        <v>1</v>
      </c>
      <c r="J80" s="14" t="s">
        <v>93</v>
      </c>
      <c r="K80" s="14" t="s">
        <v>104</v>
      </c>
      <c r="L80" s="174">
        <f t="shared" si="13"/>
        <v>40.27</v>
      </c>
      <c r="M80" s="89">
        <v>2.84</v>
      </c>
      <c r="N80" s="166">
        <v>37.43</v>
      </c>
      <c r="O80" s="166">
        <v>37.43</v>
      </c>
      <c r="P80" s="12" t="s">
        <v>95</v>
      </c>
      <c r="Q80" s="12" t="s">
        <v>95</v>
      </c>
      <c r="R80" s="12" t="s">
        <v>15</v>
      </c>
      <c r="S80" s="14" t="s">
        <v>46</v>
      </c>
      <c r="T80" s="14" t="s">
        <v>46</v>
      </c>
      <c r="U80" s="98" t="s">
        <v>46</v>
      </c>
      <c r="V80" s="14" t="s">
        <v>46</v>
      </c>
      <c r="W80" s="14" t="s">
        <v>46</v>
      </c>
      <c r="X80" s="14" t="s">
        <v>46</v>
      </c>
      <c r="Y80" s="14" t="s">
        <v>46</v>
      </c>
      <c r="Z80" s="12" t="str">
        <f>E80</f>
        <v>彭春荣、
黄英娇、
彭志军、
彭国云、
彭忠、
彭云香、
邓仕容、
叶凤娇、
彭嘉豪、
彭雅静
</v>
      </c>
      <c r="AA80" s="195" t="s">
        <v>474</v>
      </c>
      <c r="AB80" s="195" t="s">
        <v>475</v>
      </c>
      <c r="AC80" s="12" t="s">
        <v>96</v>
      </c>
      <c r="AD80" s="12" t="s">
        <v>97</v>
      </c>
      <c r="AE80" s="12">
        <v>2745.11</v>
      </c>
      <c r="AF80" s="12">
        <v>0</v>
      </c>
      <c r="AG80" s="12">
        <v>104015.7</v>
      </c>
      <c r="AH80" s="12">
        <v>0</v>
      </c>
      <c r="AI80" s="12">
        <v>48868.58</v>
      </c>
      <c r="AJ80" s="12" t="s">
        <v>98</v>
      </c>
      <c r="AK80" s="12"/>
    </row>
    <row r="81" spans="1:37">
      <c r="A81" s="160"/>
      <c r="B81" s="161"/>
      <c r="C81" s="160"/>
      <c r="D81" s="160"/>
      <c r="E81" s="160"/>
      <c r="F81" s="160"/>
      <c r="G81" s="160"/>
      <c r="H81" s="159" t="s">
        <v>476</v>
      </c>
      <c r="I81" s="166">
        <v>1</v>
      </c>
      <c r="J81" s="14" t="s">
        <v>93</v>
      </c>
      <c r="K81" s="14" t="s">
        <v>104</v>
      </c>
      <c r="L81" s="174">
        <f t="shared" si="13"/>
        <v>151.54</v>
      </c>
      <c r="M81" s="89">
        <v>63.83</v>
      </c>
      <c r="N81" s="166">
        <v>87.71</v>
      </c>
      <c r="O81" s="166">
        <v>87.71</v>
      </c>
      <c r="P81" s="12" t="s">
        <v>95</v>
      </c>
      <c r="Q81" s="12" t="s">
        <v>95</v>
      </c>
      <c r="R81" s="12" t="s">
        <v>15</v>
      </c>
      <c r="S81" s="14" t="s">
        <v>46</v>
      </c>
      <c r="T81" s="14" t="s">
        <v>46</v>
      </c>
      <c r="U81" s="98" t="s">
        <v>46</v>
      </c>
      <c r="V81" s="14" t="s">
        <v>46</v>
      </c>
      <c r="W81" s="14" t="s">
        <v>46</v>
      </c>
      <c r="X81" s="14" t="s">
        <v>46</v>
      </c>
      <c r="Y81" s="14" t="s">
        <v>46</v>
      </c>
      <c r="Z81" s="160"/>
      <c r="AA81" s="196"/>
      <c r="AB81" s="196"/>
      <c r="AC81" s="160"/>
      <c r="AD81" s="160"/>
      <c r="AE81" s="160"/>
      <c r="AF81" s="160"/>
      <c r="AG81" s="160"/>
      <c r="AH81" s="160"/>
      <c r="AI81" s="160"/>
      <c r="AJ81" s="160"/>
      <c r="AK81" s="160"/>
    </row>
    <row r="82" ht="36.75" customHeight="1" spans="1:37">
      <c r="A82" s="160"/>
      <c r="B82" s="161"/>
      <c r="C82" s="160"/>
      <c r="D82" s="160"/>
      <c r="E82" s="160"/>
      <c r="F82" s="160"/>
      <c r="G82" s="160"/>
      <c r="H82" s="159" t="s">
        <v>477</v>
      </c>
      <c r="I82" s="166">
        <v>2</v>
      </c>
      <c r="J82" s="14" t="s">
        <v>93</v>
      </c>
      <c r="K82" s="14" t="s">
        <v>106</v>
      </c>
      <c r="L82" s="174">
        <f t="shared" si="13"/>
        <v>159.99</v>
      </c>
      <c r="M82" s="89">
        <v>49.08</v>
      </c>
      <c r="N82" s="175">
        <v>110.91</v>
      </c>
      <c r="O82" s="14" t="s">
        <v>478</v>
      </c>
      <c r="P82" s="12" t="s">
        <v>95</v>
      </c>
      <c r="Q82" s="12" t="s">
        <v>95</v>
      </c>
      <c r="R82" s="12" t="s">
        <v>15</v>
      </c>
      <c r="S82" s="14" t="s">
        <v>46</v>
      </c>
      <c r="T82" s="14" t="s">
        <v>46</v>
      </c>
      <c r="U82" s="98" t="s">
        <v>46</v>
      </c>
      <c r="V82" s="14" t="s">
        <v>46</v>
      </c>
      <c r="W82" s="14" t="s">
        <v>46</v>
      </c>
      <c r="X82" s="14" t="s">
        <v>46</v>
      </c>
      <c r="Y82" s="14" t="s">
        <v>46</v>
      </c>
      <c r="Z82" s="160"/>
      <c r="AA82" s="196"/>
      <c r="AB82" s="196"/>
      <c r="AC82" s="160"/>
      <c r="AD82" s="160"/>
      <c r="AE82" s="160"/>
      <c r="AF82" s="160"/>
      <c r="AG82" s="160"/>
      <c r="AH82" s="160"/>
      <c r="AI82" s="160"/>
      <c r="AJ82" s="160"/>
      <c r="AK82" s="160"/>
    </row>
    <row r="83" ht="39.75" customHeight="1" spans="1:37">
      <c r="A83" s="15"/>
      <c r="B83" s="16"/>
      <c r="C83" s="15"/>
      <c r="D83" s="15"/>
      <c r="E83" s="15"/>
      <c r="F83" s="15"/>
      <c r="G83" s="15"/>
      <c r="H83" s="152" t="s">
        <v>479</v>
      </c>
      <c r="I83" s="166">
        <v>9</v>
      </c>
      <c r="J83" s="14" t="s">
        <v>93</v>
      </c>
      <c r="K83" s="14" t="s">
        <v>106</v>
      </c>
      <c r="L83" s="174" t="e">
        <f t="shared" si="13"/>
        <v>#VALUE!</v>
      </c>
      <c r="M83" s="89">
        <v>220.71</v>
      </c>
      <c r="N83" s="14" t="s">
        <v>480</v>
      </c>
      <c r="O83" s="176" t="s">
        <v>481</v>
      </c>
      <c r="P83" s="12" t="s">
        <v>95</v>
      </c>
      <c r="Q83" s="12" t="s">
        <v>95</v>
      </c>
      <c r="R83" s="12" t="s">
        <v>15</v>
      </c>
      <c r="S83" s="165" t="s">
        <v>482</v>
      </c>
      <c r="T83" s="14" t="s">
        <v>108</v>
      </c>
      <c r="U83" s="165">
        <v>5000277385</v>
      </c>
      <c r="V83" s="165" t="s">
        <v>483</v>
      </c>
      <c r="W83" s="185">
        <v>90.73</v>
      </c>
      <c r="X83" s="185">
        <v>90.73</v>
      </c>
      <c r="Y83" s="185">
        <v>315.93</v>
      </c>
      <c r="Z83" s="15"/>
      <c r="AA83" s="197"/>
      <c r="AB83" s="197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1:37">
      <c r="A84" s="12">
        <v>44</v>
      </c>
      <c r="B84" s="161" t="s">
        <v>86</v>
      </c>
      <c r="C84" s="12" t="s">
        <v>484</v>
      </c>
      <c r="D84" s="111">
        <v>232</v>
      </c>
      <c r="E84" s="160" t="s">
        <v>485</v>
      </c>
      <c r="F84" s="160"/>
      <c r="G84" s="15"/>
      <c r="H84" s="152"/>
      <c r="I84" s="166"/>
      <c r="J84" s="14"/>
      <c r="K84" s="14"/>
      <c r="L84" s="174"/>
      <c r="M84" s="89"/>
      <c r="N84" s="166"/>
      <c r="O84" s="175"/>
      <c r="P84" s="12"/>
      <c r="Q84" s="12"/>
      <c r="R84" s="12"/>
      <c r="S84" s="165"/>
      <c r="T84" s="14"/>
      <c r="U84" s="165"/>
      <c r="V84" s="165"/>
      <c r="W84" s="185"/>
      <c r="X84" s="186"/>
      <c r="Y84" s="186"/>
      <c r="Z84" s="160"/>
      <c r="AA84" s="196"/>
      <c r="AB84" s="196"/>
      <c r="AC84" s="160"/>
      <c r="AD84" s="160"/>
      <c r="AE84" s="160"/>
      <c r="AF84" s="160"/>
      <c r="AG84" s="160"/>
      <c r="AH84" s="160"/>
      <c r="AI84" s="160"/>
      <c r="AJ84" s="15"/>
      <c r="AK84" s="15"/>
    </row>
    <row r="85" spans="1:37">
      <c r="A85" s="15"/>
      <c r="B85" s="161"/>
      <c r="C85" s="160"/>
      <c r="D85" s="113"/>
      <c r="E85" s="160"/>
      <c r="F85" s="160"/>
      <c r="G85" s="15"/>
      <c r="H85" s="152"/>
      <c r="I85" s="166"/>
      <c r="J85" s="14"/>
      <c r="K85" s="14"/>
      <c r="L85" s="174"/>
      <c r="M85" s="89"/>
      <c r="N85" s="166"/>
      <c r="O85" s="175"/>
      <c r="P85" s="12"/>
      <c r="Q85" s="12"/>
      <c r="R85" s="12"/>
      <c r="S85" s="165"/>
      <c r="T85" s="14"/>
      <c r="U85" s="165"/>
      <c r="V85" s="165"/>
      <c r="W85" s="185"/>
      <c r="X85" s="186"/>
      <c r="Y85" s="186"/>
      <c r="Z85" s="160"/>
      <c r="AA85" s="196"/>
      <c r="AB85" s="196"/>
      <c r="AC85" s="160"/>
      <c r="AD85" s="160"/>
      <c r="AE85" s="160"/>
      <c r="AF85" s="160"/>
      <c r="AG85" s="160"/>
      <c r="AH85" s="160"/>
      <c r="AI85" s="160"/>
      <c r="AJ85" s="15"/>
      <c r="AK85" s="15"/>
    </row>
    <row r="86" spans="1:37">
      <c r="A86" s="12">
        <v>45</v>
      </c>
      <c r="B86" s="162" t="s">
        <v>86</v>
      </c>
      <c r="C86" s="162" t="s">
        <v>486</v>
      </c>
      <c r="D86" s="163" t="s">
        <v>487</v>
      </c>
      <c r="E86" s="12" t="s">
        <v>488</v>
      </c>
      <c r="F86" s="12" t="s">
        <v>489</v>
      </c>
      <c r="G86" s="12" t="s">
        <v>91</v>
      </c>
      <c r="H86" s="163" t="s">
        <v>490</v>
      </c>
      <c r="I86" s="14">
        <v>3</v>
      </c>
      <c r="J86" s="14" t="s">
        <v>93</v>
      </c>
      <c r="K86" s="78" t="s">
        <v>106</v>
      </c>
      <c r="L86" s="89">
        <f>M86+N86</f>
        <v>274.77</v>
      </c>
      <c r="M86" s="89">
        <v>187.85</v>
      </c>
      <c r="N86" s="89">
        <v>86.92</v>
      </c>
      <c r="O86" s="177">
        <v>200.36</v>
      </c>
      <c r="P86" s="79" t="s">
        <v>95</v>
      </c>
      <c r="Q86" s="79" t="s">
        <v>95</v>
      </c>
      <c r="R86" s="79" t="s">
        <v>15</v>
      </c>
      <c r="S86" s="14" t="s">
        <v>46</v>
      </c>
      <c r="T86" s="14" t="s">
        <v>46</v>
      </c>
      <c r="U86" s="98" t="s">
        <v>46</v>
      </c>
      <c r="V86" s="14" t="s">
        <v>46</v>
      </c>
      <c r="W86" s="14" t="s">
        <v>46</v>
      </c>
      <c r="X86" s="14" t="s">
        <v>46</v>
      </c>
      <c r="Y86" s="14" t="s">
        <v>46</v>
      </c>
      <c r="Z86" s="12" t="str">
        <f>E86</f>
        <v>钟绿运、  徐春花</v>
      </c>
      <c r="AA86" s="12">
        <f>L86+L87</f>
        <v>332.88</v>
      </c>
      <c r="AB86" s="12">
        <f>O86+O87</f>
        <v>258.47</v>
      </c>
      <c r="AC86" s="12" t="s">
        <v>96</v>
      </c>
      <c r="AD86" s="12" t="s">
        <v>97</v>
      </c>
      <c r="AE86" s="12">
        <v>410</v>
      </c>
      <c r="AF86" s="12">
        <v>0</v>
      </c>
      <c r="AG86" s="12">
        <v>2584.7</v>
      </c>
      <c r="AH86" s="12">
        <v>0</v>
      </c>
      <c r="AI86" s="201" t="s">
        <v>491</v>
      </c>
      <c r="AJ86" s="12" t="s">
        <v>98</v>
      </c>
      <c r="AK86" s="12"/>
    </row>
    <row r="87" ht="73.5" customHeight="1" spans="1:37">
      <c r="A87" s="15"/>
      <c r="B87" s="164"/>
      <c r="C87" s="164"/>
      <c r="D87" s="164"/>
      <c r="E87" s="15"/>
      <c r="F87" s="15"/>
      <c r="G87" s="15"/>
      <c r="H87" s="164"/>
      <c r="I87" s="178">
        <v>1</v>
      </c>
      <c r="J87" s="178" t="s">
        <v>93</v>
      </c>
      <c r="K87" s="179" t="s">
        <v>124</v>
      </c>
      <c r="L87" s="103">
        <f>M87+N87</f>
        <v>58.11</v>
      </c>
      <c r="M87" s="103">
        <v>0</v>
      </c>
      <c r="N87" s="103">
        <v>58.11</v>
      </c>
      <c r="O87" s="180">
        <v>58.11</v>
      </c>
      <c r="P87" s="12" t="s">
        <v>95</v>
      </c>
      <c r="Q87" s="12" t="s">
        <v>95</v>
      </c>
      <c r="R87" s="12" t="s">
        <v>15</v>
      </c>
      <c r="S87" s="178" t="s">
        <v>46</v>
      </c>
      <c r="T87" s="178" t="s">
        <v>46</v>
      </c>
      <c r="U87" s="187" t="s">
        <v>46</v>
      </c>
      <c r="V87" s="178" t="s">
        <v>46</v>
      </c>
      <c r="W87" s="178" t="s">
        <v>46</v>
      </c>
      <c r="X87" s="178" t="s">
        <v>46</v>
      </c>
      <c r="Y87" s="178" t="s">
        <v>46</v>
      </c>
      <c r="Z87" s="15"/>
      <c r="AA87" s="15"/>
      <c r="AB87" s="15"/>
      <c r="AC87" s="15"/>
      <c r="AD87" s="15"/>
      <c r="AE87" s="15"/>
      <c r="AF87" s="15"/>
      <c r="AG87" s="15"/>
      <c r="AH87" s="15"/>
      <c r="AI87" s="202"/>
      <c r="AJ87" s="15"/>
      <c r="AK87" s="15"/>
    </row>
    <row r="88" ht="67.5" spans="1:37">
      <c r="A88" s="79">
        <v>46</v>
      </c>
      <c r="B88" s="165" t="s">
        <v>86</v>
      </c>
      <c r="C88" s="165"/>
      <c r="D88" s="165">
        <v>262</v>
      </c>
      <c r="E88" s="79" t="s">
        <v>492</v>
      </c>
      <c r="F88" s="79" t="s">
        <v>493</v>
      </c>
      <c r="G88" s="79" t="s">
        <v>91</v>
      </c>
      <c r="H88" s="165" t="s">
        <v>494</v>
      </c>
      <c r="I88" s="14"/>
      <c r="J88" s="14"/>
      <c r="K88" s="78"/>
      <c r="L88" s="89"/>
      <c r="M88" s="89"/>
      <c r="N88" s="89"/>
      <c r="O88" s="177"/>
      <c r="P88" s="79"/>
      <c r="Q88" s="79"/>
      <c r="R88" s="79"/>
      <c r="S88" s="14" t="s">
        <v>492</v>
      </c>
      <c r="T88" s="14" t="s">
        <v>108</v>
      </c>
      <c r="U88" s="98" t="s">
        <v>495</v>
      </c>
      <c r="V88" s="14"/>
      <c r="W88" s="14"/>
      <c r="X88" s="14"/>
      <c r="Y88" s="14"/>
      <c r="Z88" s="79" t="s">
        <v>492</v>
      </c>
      <c r="AA88" s="79"/>
      <c r="AB88" s="198"/>
      <c r="AC88" s="79" t="s">
        <v>96</v>
      </c>
      <c r="AD88" s="79" t="s">
        <v>97</v>
      </c>
      <c r="AE88" s="15"/>
      <c r="AF88" s="15"/>
      <c r="AG88" s="15"/>
      <c r="AH88" s="15"/>
      <c r="AI88" s="15"/>
      <c r="AJ88" s="12"/>
      <c r="AK88" s="12"/>
    </row>
    <row r="89" ht="101.25" spans="1:37">
      <c r="A89" s="79">
        <v>47</v>
      </c>
      <c r="B89" s="165" t="s">
        <v>86</v>
      </c>
      <c r="C89" s="165"/>
      <c r="D89" s="165">
        <v>263</v>
      </c>
      <c r="E89" s="79" t="s">
        <v>496</v>
      </c>
      <c r="F89" s="79" t="s">
        <v>497</v>
      </c>
      <c r="G89" s="79" t="s">
        <v>91</v>
      </c>
      <c r="H89" s="165" t="s">
        <v>494</v>
      </c>
      <c r="I89" s="14"/>
      <c r="J89" s="14"/>
      <c r="K89" s="78"/>
      <c r="L89" s="89"/>
      <c r="M89" s="89"/>
      <c r="N89" s="89"/>
      <c r="O89" s="177"/>
      <c r="P89" s="79"/>
      <c r="Q89" s="79"/>
      <c r="R89" s="79"/>
      <c r="S89" s="188" t="s">
        <v>496</v>
      </c>
      <c r="T89" s="14" t="s">
        <v>108</v>
      </c>
      <c r="U89" s="98" t="s">
        <v>498</v>
      </c>
      <c r="V89" s="14"/>
      <c r="W89" s="14"/>
      <c r="X89" s="14"/>
      <c r="Y89" s="14"/>
      <c r="Z89" s="14" t="s">
        <v>496</v>
      </c>
      <c r="AA89" s="79"/>
      <c r="AB89" s="79"/>
      <c r="AC89" s="199"/>
      <c r="AD89" s="199"/>
      <c r="AE89" s="15"/>
      <c r="AF89" s="15"/>
      <c r="AG89" s="15"/>
      <c r="AH89" s="15"/>
      <c r="AI89" s="15"/>
      <c r="AJ89" s="15"/>
      <c r="AK89" s="15"/>
    </row>
    <row r="90" ht="33.75" spans="1:37">
      <c r="A90" s="163">
        <v>48</v>
      </c>
      <c r="B90" s="163" t="s">
        <v>86</v>
      </c>
      <c r="C90" s="163"/>
      <c r="D90" s="163">
        <v>268</v>
      </c>
      <c r="E90" s="79" t="s">
        <v>499</v>
      </c>
      <c r="F90" s="79" t="s">
        <v>500</v>
      </c>
      <c r="G90" s="12" t="s">
        <v>91</v>
      </c>
      <c r="H90" s="166" t="s">
        <v>501</v>
      </c>
      <c r="I90" s="14">
        <v>1</v>
      </c>
      <c r="J90" s="14" t="s">
        <v>93</v>
      </c>
      <c r="K90" s="78" t="s">
        <v>104</v>
      </c>
      <c r="L90" s="89"/>
      <c r="M90" s="89"/>
      <c r="N90" s="89"/>
      <c r="O90" s="177"/>
      <c r="P90" s="79"/>
      <c r="Q90" s="79"/>
      <c r="R90" s="79"/>
      <c r="S90" s="14" t="s">
        <v>46</v>
      </c>
      <c r="T90" s="14" t="s">
        <v>46</v>
      </c>
      <c r="U90" s="98" t="s">
        <v>46</v>
      </c>
      <c r="V90" s="181"/>
      <c r="W90" s="181"/>
      <c r="X90" s="181"/>
      <c r="Y90" s="181"/>
      <c r="Z90" s="15" t="s">
        <v>499</v>
      </c>
      <c r="AA90" s="178">
        <v>189.09</v>
      </c>
      <c r="AB90" s="178">
        <v>251.09</v>
      </c>
      <c r="AC90" s="178" t="s">
        <v>96</v>
      </c>
      <c r="AD90" s="178" t="s">
        <v>97</v>
      </c>
      <c r="AE90" s="178">
        <v>389.19</v>
      </c>
      <c r="AF90" s="178">
        <v>14300</v>
      </c>
      <c r="AG90" s="178">
        <v>2510.9</v>
      </c>
      <c r="AH90" s="178">
        <v>0</v>
      </c>
      <c r="AI90" s="178">
        <v>4017.44</v>
      </c>
      <c r="AJ90" s="178"/>
      <c r="AK90" s="178"/>
    </row>
    <row r="91" ht="33.75" spans="1:37">
      <c r="A91" s="164"/>
      <c r="B91" s="164"/>
      <c r="C91" s="164"/>
      <c r="D91" s="164"/>
      <c r="E91" s="79" t="s">
        <v>502</v>
      </c>
      <c r="F91" s="79" t="s">
        <v>503</v>
      </c>
      <c r="G91" s="15"/>
      <c r="H91" s="166" t="s">
        <v>504</v>
      </c>
      <c r="I91" s="14">
        <v>2</v>
      </c>
      <c r="J91" s="14" t="s">
        <v>93</v>
      </c>
      <c r="K91" s="78" t="s">
        <v>104</v>
      </c>
      <c r="L91" s="89"/>
      <c r="M91" s="89"/>
      <c r="N91" s="89"/>
      <c r="O91" s="177"/>
      <c r="P91" s="79"/>
      <c r="Q91" s="79"/>
      <c r="R91" s="79"/>
      <c r="S91" s="14" t="s">
        <v>46</v>
      </c>
      <c r="T91" s="14" t="s">
        <v>46</v>
      </c>
      <c r="U91" s="98" t="s">
        <v>46</v>
      </c>
      <c r="V91" s="14"/>
      <c r="W91" s="14"/>
      <c r="X91" s="14"/>
      <c r="Y91" s="14"/>
      <c r="Z91" s="15" t="s">
        <v>502</v>
      </c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</row>
    <row r="92" ht="67.5" spans="1:37">
      <c r="A92" s="15">
        <v>49</v>
      </c>
      <c r="B92" s="167" t="s">
        <v>86</v>
      </c>
      <c r="C92" s="167"/>
      <c r="D92" s="167">
        <v>269</v>
      </c>
      <c r="E92" s="168" t="s">
        <v>505</v>
      </c>
      <c r="F92" s="160" t="s">
        <v>506</v>
      </c>
      <c r="G92" s="160" t="s">
        <v>91</v>
      </c>
      <c r="H92" s="167" t="s">
        <v>507</v>
      </c>
      <c r="I92" s="181"/>
      <c r="J92" s="181"/>
      <c r="K92" s="182"/>
      <c r="L92" s="183"/>
      <c r="M92" s="183"/>
      <c r="N92" s="183"/>
      <c r="O92" s="184"/>
      <c r="P92" s="15"/>
      <c r="Q92" s="15"/>
      <c r="R92" s="15"/>
      <c r="S92" s="181" t="s">
        <v>508</v>
      </c>
      <c r="T92" s="181" t="s">
        <v>108</v>
      </c>
      <c r="U92" s="189" t="s">
        <v>509</v>
      </c>
      <c r="V92" s="14"/>
      <c r="W92" s="14"/>
      <c r="X92" s="14"/>
      <c r="Y92" s="14"/>
      <c r="Z92" s="15" t="s">
        <v>505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203"/>
      <c r="AK92" s="203"/>
    </row>
    <row r="93" ht="67.5" spans="1:37">
      <c r="A93" s="15">
        <v>50</v>
      </c>
      <c r="B93" s="167"/>
      <c r="C93" s="167"/>
      <c r="D93" s="167">
        <v>271</v>
      </c>
      <c r="E93" s="168" t="s">
        <v>510</v>
      </c>
      <c r="F93" s="160" t="s">
        <v>511</v>
      </c>
      <c r="G93" s="160" t="s">
        <v>91</v>
      </c>
      <c r="H93" s="167" t="s">
        <v>512</v>
      </c>
      <c r="I93" s="14"/>
      <c r="J93" s="14"/>
      <c r="K93" s="78"/>
      <c r="L93" s="89"/>
      <c r="M93" s="89"/>
      <c r="N93" s="89"/>
      <c r="O93" s="177"/>
      <c r="P93" s="79"/>
      <c r="Q93" s="79"/>
      <c r="R93" s="79"/>
      <c r="S93" s="14" t="s">
        <v>46</v>
      </c>
      <c r="T93" s="14" t="s">
        <v>46</v>
      </c>
      <c r="U93" s="98" t="s">
        <v>46</v>
      </c>
      <c r="V93" s="14"/>
      <c r="W93" s="14"/>
      <c r="X93" s="14"/>
      <c r="Y93" s="14"/>
      <c r="Z93" s="15" t="s">
        <v>510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203"/>
      <c r="AK93" s="203"/>
    </row>
    <row r="94" ht="22.5" spans="1:37">
      <c r="A94" s="160">
        <v>51</v>
      </c>
      <c r="B94" s="169"/>
      <c r="C94" s="169"/>
      <c r="D94" s="169">
        <v>272</v>
      </c>
      <c r="E94" s="168" t="s">
        <v>513</v>
      </c>
      <c r="F94" s="160" t="s">
        <v>514</v>
      </c>
      <c r="G94" s="160" t="s">
        <v>91</v>
      </c>
      <c r="H94" s="169" t="s">
        <v>515</v>
      </c>
      <c r="I94" s="178"/>
      <c r="J94" s="178"/>
      <c r="K94" s="179"/>
      <c r="L94" s="103"/>
      <c r="M94" s="103"/>
      <c r="N94" s="103"/>
      <c r="O94" s="180"/>
      <c r="P94" s="12"/>
      <c r="Q94" s="12"/>
      <c r="R94" s="12"/>
      <c r="S94" s="178" t="s">
        <v>46</v>
      </c>
      <c r="T94" s="14" t="s">
        <v>46</v>
      </c>
      <c r="U94" s="98" t="s">
        <v>46</v>
      </c>
      <c r="V94" s="14"/>
      <c r="W94" s="14"/>
      <c r="X94" s="14"/>
      <c r="Y94" s="14"/>
      <c r="Z94" s="15" t="s">
        <v>513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203"/>
      <c r="AK94" s="203"/>
    </row>
    <row r="95" spans="1:37">
      <c r="A95" s="12">
        <v>52</v>
      </c>
      <c r="B95" s="165"/>
      <c r="C95" s="165"/>
      <c r="D95" s="163">
        <v>273</v>
      </c>
      <c r="E95" s="12" t="s">
        <v>516</v>
      </c>
      <c r="F95" s="12" t="s">
        <v>517</v>
      </c>
      <c r="G95" s="12" t="s">
        <v>91</v>
      </c>
      <c r="H95" s="165"/>
      <c r="I95" s="14"/>
      <c r="J95" s="14"/>
      <c r="K95" s="78"/>
      <c r="L95" s="89"/>
      <c r="M95" s="89"/>
      <c r="N95" s="89"/>
      <c r="O95" s="177"/>
      <c r="P95" s="79"/>
      <c r="Q95" s="79"/>
      <c r="R95" s="79"/>
      <c r="S95" s="14"/>
      <c r="T95" s="14"/>
      <c r="U95" s="98"/>
      <c r="V95" s="14"/>
      <c r="W95" s="14"/>
      <c r="X95" s="14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203"/>
      <c r="AK95" s="203"/>
    </row>
    <row r="96" spans="1:37">
      <c r="A96" s="160"/>
      <c r="B96" s="165"/>
      <c r="C96" s="165"/>
      <c r="D96" s="162"/>
      <c r="E96" s="160"/>
      <c r="F96" s="160"/>
      <c r="G96" s="160"/>
      <c r="H96" s="165"/>
      <c r="I96" s="14"/>
      <c r="J96" s="14"/>
      <c r="K96" s="78"/>
      <c r="L96" s="89"/>
      <c r="M96" s="89"/>
      <c r="N96" s="89"/>
      <c r="O96" s="177"/>
      <c r="P96" s="79"/>
      <c r="Q96" s="79"/>
      <c r="R96" s="79"/>
      <c r="S96" s="14"/>
      <c r="T96" s="14"/>
      <c r="U96" s="98"/>
      <c r="V96" s="14"/>
      <c r="W96" s="14"/>
      <c r="X96" s="14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203"/>
      <c r="AK96" s="203"/>
    </row>
    <row r="97" spans="1:37">
      <c r="A97" s="160"/>
      <c r="B97" s="165"/>
      <c r="C97" s="165"/>
      <c r="D97" s="162"/>
      <c r="E97" s="160"/>
      <c r="F97" s="160"/>
      <c r="G97" s="160"/>
      <c r="H97" s="165"/>
      <c r="I97" s="14"/>
      <c r="J97" s="14"/>
      <c r="K97" s="78"/>
      <c r="L97" s="89"/>
      <c r="M97" s="89"/>
      <c r="N97" s="89"/>
      <c r="O97" s="177"/>
      <c r="P97" s="79"/>
      <c r="Q97" s="79"/>
      <c r="R97" s="79"/>
      <c r="S97" s="14"/>
      <c r="T97" s="14"/>
      <c r="U97" s="98"/>
      <c r="V97" s="14"/>
      <c r="W97" s="14"/>
      <c r="X97" s="14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203"/>
      <c r="AK97" s="203"/>
    </row>
    <row r="98" spans="1:37">
      <c r="A98" s="160"/>
      <c r="B98" s="165"/>
      <c r="C98" s="165"/>
      <c r="D98" s="162"/>
      <c r="E98" s="160"/>
      <c r="F98" s="160"/>
      <c r="G98" s="160"/>
      <c r="H98" s="165"/>
      <c r="I98" s="14"/>
      <c r="J98" s="14"/>
      <c r="K98" s="78"/>
      <c r="L98" s="89"/>
      <c r="M98" s="89"/>
      <c r="N98" s="89"/>
      <c r="O98" s="177"/>
      <c r="P98" s="79"/>
      <c r="Q98" s="79"/>
      <c r="R98" s="79"/>
      <c r="S98" s="14"/>
      <c r="T98" s="14"/>
      <c r="U98" s="98"/>
      <c r="V98" s="14"/>
      <c r="W98" s="14"/>
      <c r="X98" s="14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203"/>
      <c r="AK98" s="203"/>
    </row>
    <row r="99" spans="1:37">
      <c r="A99" s="15"/>
      <c r="B99" s="165"/>
      <c r="C99" s="165"/>
      <c r="D99" s="164"/>
      <c r="E99" s="15"/>
      <c r="F99" s="15"/>
      <c r="G99" s="15"/>
      <c r="H99" s="165"/>
      <c r="I99" s="14"/>
      <c r="J99" s="14"/>
      <c r="K99" s="78"/>
      <c r="L99" s="89"/>
      <c r="M99" s="89"/>
      <c r="N99" s="89"/>
      <c r="O99" s="177"/>
      <c r="P99" s="79"/>
      <c r="Q99" s="79"/>
      <c r="R99" s="79"/>
      <c r="S99" s="14"/>
      <c r="T99" s="14"/>
      <c r="U99" s="98"/>
      <c r="V99" s="14"/>
      <c r="W99" s="14"/>
      <c r="X99" s="14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203"/>
      <c r="AK99" s="203"/>
    </row>
    <row r="100" ht="67.5" spans="1:37">
      <c r="A100" s="15">
        <v>53</v>
      </c>
      <c r="B100" s="167"/>
      <c r="C100" s="167"/>
      <c r="D100" s="167">
        <v>276</v>
      </c>
      <c r="E100" s="168" t="s">
        <v>518</v>
      </c>
      <c r="F100" s="160" t="s">
        <v>519</v>
      </c>
      <c r="G100" s="160" t="s">
        <v>91</v>
      </c>
      <c r="H100" s="167" t="s">
        <v>520</v>
      </c>
      <c r="I100" s="181"/>
      <c r="J100" s="181"/>
      <c r="K100" s="182"/>
      <c r="L100" s="183"/>
      <c r="M100" s="183"/>
      <c r="N100" s="183"/>
      <c r="O100" s="184"/>
      <c r="P100" s="15"/>
      <c r="Q100" s="15"/>
      <c r="R100" s="15"/>
      <c r="S100" s="181" t="s">
        <v>521</v>
      </c>
      <c r="T100" s="14" t="s">
        <v>108</v>
      </c>
      <c r="U100" s="98" t="s">
        <v>522</v>
      </c>
      <c r="V100" s="14"/>
      <c r="W100" s="14"/>
      <c r="X100" s="14"/>
      <c r="Y100" s="14"/>
      <c r="Z100" s="15" t="s">
        <v>523</v>
      </c>
      <c r="AA100" s="15"/>
      <c r="AB100" s="15"/>
      <c r="AC100" s="15"/>
      <c r="AD100" s="15"/>
      <c r="AE100" s="15"/>
      <c r="AF100" s="15"/>
      <c r="AG100" s="15"/>
      <c r="AH100" s="15"/>
      <c r="AI100" s="15"/>
      <c r="AJ100" s="203"/>
      <c r="AK100" s="203"/>
    </row>
    <row r="101" spans="1:37">
      <c r="A101" s="15"/>
      <c r="B101" s="167"/>
      <c r="C101" s="167"/>
      <c r="D101" s="167"/>
      <c r="E101" s="168"/>
      <c r="F101" s="160"/>
      <c r="G101" s="160"/>
      <c r="H101" s="167"/>
      <c r="I101" s="14"/>
      <c r="J101" s="14"/>
      <c r="K101" s="78"/>
      <c r="L101" s="89"/>
      <c r="M101" s="89"/>
      <c r="N101" s="89"/>
      <c r="O101" s="177"/>
      <c r="P101" s="79"/>
      <c r="Q101" s="79"/>
      <c r="R101" s="79"/>
      <c r="S101" s="14"/>
      <c r="T101" s="14"/>
      <c r="U101" s="98"/>
      <c r="V101" s="14"/>
      <c r="W101" s="14"/>
      <c r="X101" s="14"/>
      <c r="Y101" s="1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203"/>
      <c r="AK101" s="203"/>
    </row>
    <row r="102" ht="22.5" spans="1:36">
      <c r="A102" s="14" t="s">
        <v>45</v>
      </c>
      <c r="B102" s="14"/>
      <c r="C102" s="14"/>
      <c r="D102" s="170" t="s">
        <v>45</v>
      </c>
      <c r="E102" s="171"/>
      <c r="F102" s="14"/>
      <c r="G102" s="14" t="s">
        <v>524</v>
      </c>
      <c r="H102" s="14"/>
      <c r="I102" s="14"/>
      <c r="J102" s="14"/>
      <c r="K102" s="14"/>
      <c r="L102" s="89"/>
      <c r="M102" s="89"/>
      <c r="N102" s="89"/>
      <c r="O102" s="89"/>
      <c r="P102" s="14" t="s">
        <v>525</v>
      </c>
      <c r="Q102" s="14"/>
      <c r="R102" s="14" t="s">
        <v>526</v>
      </c>
      <c r="S102" s="14" t="s">
        <v>527</v>
      </c>
      <c r="T102" s="14" t="s">
        <v>528</v>
      </c>
      <c r="U102" s="14"/>
      <c r="V102" s="14"/>
      <c r="W102" s="14"/>
      <c r="X102" s="89"/>
      <c r="Y102" s="89"/>
      <c r="Z102" s="14"/>
      <c r="AA102" s="165"/>
      <c r="AB102" s="165"/>
      <c r="AC102" s="14"/>
      <c r="AD102" s="14"/>
      <c r="AE102" s="89"/>
      <c r="AF102" s="200"/>
      <c r="AG102" s="200"/>
      <c r="AH102" s="200"/>
      <c r="AI102" s="200"/>
      <c r="AJ102" s="203"/>
    </row>
  </sheetData>
  <mergeCells count="412">
    <mergeCell ref="A1:AK1"/>
    <mergeCell ref="A2:G2"/>
    <mergeCell ref="H2:R2"/>
    <mergeCell ref="S2:Y2"/>
    <mergeCell ref="Z2:AC2"/>
    <mergeCell ref="AD2:AK2"/>
    <mergeCell ref="A5:A6"/>
    <mergeCell ref="A8:A10"/>
    <mergeCell ref="A13:A15"/>
    <mergeCell ref="A16:A18"/>
    <mergeCell ref="A20:A23"/>
    <mergeCell ref="A25:A30"/>
    <mergeCell ref="A34:A35"/>
    <mergeCell ref="A38:A41"/>
    <mergeCell ref="A42:A43"/>
    <mergeCell ref="A44:A45"/>
    <mergeCell ref="A51:A52"/>
    <mergeCell ref="A57:A59"/>
    <mergeCell ref="A60:A62"/>
    <mergeCell ref="A63:A65"/>
    <mergeCell ref="A68:A70"/>
    <mergeCell ref="A72:A73"/>
    <mergeCell ref="A75:A76"/>
    <mergeCell ref="A77:A79"/>
    <mergeCell ref="A80:A83"/>
    <mergeCell ref="A84:A85"/>
    <mergeCell ref="A86:A87"/>
    <mergeCell ref="A90:A91"/>
    <mergeCell ref="A95:A99"/>
    <mergeCell ref="B5:B6"/>
    <mergeCell ref="B8:B10"/>
    <mergeCell ref="B13:B15"/>
    <mergeCell ref="B16:B18"/>
    <mergeCell ref="B20:B23"/>
    <mergeCell ref="B25:B30"/>
    <mergeCell ref="B34:B35"/>
    <mergeCell ref="B38:B41"/>
    <mergeCell ref="B42:B43"/>
    <mergeCell ref="B44:B45"/>
    <mergeCell ref="B51:B52"/>
    <mergeCell ref="B57:B59"/>
    <mergeCell ref="B60:B62"/>
    <mergeCell ref="B63:B65"/>
    <mergeCell ref="B68:B70"/>
    <mergeCell ref="B72:B73"/>
    <mergeCell ref="B75:B76"/>
    <mergeCell ref="B77:B79"/>
    <mergeCell ref="B80:B83"/>
    <mergeCell ref="B86:B87"/>
    <mergeCell ref="B90:B91"/>
    <mergeCell ref="C5:C6"/>
    <mergeCell ref="C8:C10"/>
    <mergeCell ref="C13:C15"/>
    <mergeCell ref="C16:C18"/>
    <mergeCell ref="C20:C23"/>
    <mergeCell ref="C25:C30"/>
    <mergeCell ref="C34:C35"/>
    <mergeCell ref="C38:C41"/>
    <mergeCell ref="C42:C43"/>
    <mergeCell ref="C44:C45"/>
    <mergeCell ref="C51:C52"/>
    <mergeCell ref="C57:C59"/>
    <mergeCell ref="C60:C62"/>
    <mergeCell ref="C63:C65"/>
    <mergeCell ref="C68:C70"/>
    <mergeCell ref="C72:C73"/>
    <mergeCell ref="C75:C76"/>
    <mergeCell ref="C77:C79"/>
    <mergeCell ref="C80:C83"/>
    <mergeCell ref="C84:C85"/>
    <mergeCell ref="C86:C87"/>
    <mergeCell ref="C90:C91"/>
    <mergeCell ref="D5:D6"/>
    <mergeCell ref="D8:D10"/>
    <mergeCell ref="D13:D15"/>
    <mergeCell ref="D16:D18"/>
    <mergeCell ref="D20:D23"/>
    <mergeCell ref="D25:D30"/>
    <mergeCell ref="D34:D35"/>
    <mergeCell ref="D38:D41"/>
    <mergeCell ref="D42:D43"/>
    <mergeCell ref="D44:D45"/>
    <mergeCell ref="D51:D52"/>
    <mergeCell ref="D57:D59"/>
    <mergeCell ref="D60:D62"/>
    <mergeCell ref="D63:D65"/>
    <mergeCell ref="D68:D70"/>
    <mergeCell ref="D72:D73"/>
    <mergeCell ref="D75:D76"/>
    <mergeCell ref="D77:D79"/>
    <mergeCell ref="D80:D83"/>
    <mergeCell ref="D84:D85"/>
    <mergeCell ref="D86:D87"/>
    <mergeCell ref="D90:D91"/>
    <mergeCell ref="D95:D99"/>
    <mergeCell ref="E5:E6"/>
    <mergeCell ref="E8:E10"/>
    <mergeCell ref="E13:E15"/>
    <mergeCell ref="E16:E18"/>
    <mergeCell ref="E20:E23"/>
    <mergeCell ref="E25:E30"/>
    <mergeCell ref="E34:E35"/>
    <mergeCell ref="E38:E41"/>
    <mergeCell ref="E42:E43"/>
    <mergeCell ref="E44:E45"/>
    <mergeCell ref="E51:E52"/>
    <mergeCell ref="E57:E59"/>
    <mergeCell ref="E60:E62"/>
    <mergeCell ref="E63:E65"/>
    <mergeCell ref="E68:E70"/>
    <mergeCell ref="E72:E73"/>
    <mergeCell ref="E75:E76"/>
    <mergeCell ref="E77:E79"/>
    <mergeCell ref="E80:E83"/>
    <mergeCell ref="E86:E87"/>
    <mergeCell ref="E95:E99"/>
    <mergeCell ref="F5:F6"/>
    <mergeCell ref="F8:F10"/>
    <mergeCell ref="F13:F15"/>
    <mergeCell ref="F16:F18"/>
    <mergeCell ref="F20:F23"/>
    <mergeCell ref="F25:F30"/>
    <mergeCell ref="F34:F35"/>
    <mergeCell ref="F38:F41"/>
    <mergeCell ref="F42:F43"/>
    <mergeCell ref="F44:F45"/>
    <mergeCell ref="F51:F52"/>
    <mergeCell ref="F57:F59"/>
    <mergeCell ref="F60:F62"/>
    <mergeCell ref="F63:F65"/>
    <mergeCell ref="F68:F70"/>
    <mergeCell ref="F72:F73"/>
    <mergeCell ref="F75:F76"/>
    <mergeCell ref="F77:F79"/>
    <mergeCell ref="F80:F83"/>
    <mergeCell ref="F86:F87"/>
    <mergeCell ref="F95:F99"/>
    <mergeCell ref="G5:G6"/>
    <mergeCell ref="G8:G10"/>
    <mergeCell ref="G13:G15"/>
    <mergeCell ref="G16:G18"/>
    <mergeCell ref="G20:G23"/>
    <mergeCell ref="G25:G30"/>
    <mergeCell ref="G34:G35"/>
    <mergeCell ref="G38:G41"/>
    <mergeCell ref="G42:G43"/>
    <mergeCell ref="G44:G45"/>
    <mergeCell ref="G51:G52"/>
    <mergeCell ref="G57:G59"/>
    <mergeCell ref="G60:G62"/>
    <mergeCell ref="G63:G65"/>
    <mergeCell ref="G68:G70"/>
    <mergeCell ref="G72:G73"/>
    <mergeCell ref="G75:G76"/>
    <mergeCell ref="G77:G79"/>
    <mergeCell ref="G80:G83"/>
    <mergeCell ref="G86:G87"/>
    <mergeCell ref="G90:G91"/>
    <mergeCell ref="G95:G99"/>
    <mergeCell ref="H86:H87"/>
    <mergeCell ref="Z5:Z6"/>
    <mergeCell ref="Z8:Z10"/>
    <mergeCell ref="Z13:Z15"/>
    <mergeCell ref="Z16:Z18"/>
    <mergeCell ref="Z20:Z23"/>
    <mergeCell ref="Z25:Z30"/>
    <mergeCell ref="Z34:Z35"/>
    <mergeCell ref="Z38:Z41"/>
    <mergeCell ref="Z42:Z43"/>
    <mergeCell ref="Z44:Z45"/>
    <mergeCell ref="Z51:Z52"/>
    <mergeCell ref="Z57:Z59"/>
    <mergeCell ref="Z60:Z62"/>
    <mergeCell ref="Z63:Z65"/>
    <mergeCell ref="Z68:Z70"/>
    <mergeCell ref="Z72:Z73"/>
    <mergeCell ref="Z75:Z76"/>
    <mergeCell ref="Z77:Z79"/>
    <mergeCell ref="Z80:Z83"/>
    <mergeCell ref="Z86:Z87"/>
    <mergeCell ref="AA5:AA6"/>
    <mergeCell ref="AA8:AA10"/>
    <mergeCell ref="AA13:AA15"/>
    <mergeCell ref="AA16:AA18"/>
    <mergeCell ref="AA20:AA23"/>
    <mergeCell ref="AA25:AA30"/>
    <mergeCell ref="AA34:AA35"/>
    <mergeCell ref="AA38:AA41"/>
    <mergeCell ref="AA42:AA43"/>
    <mergeCell ref="AA44:AA45"/>
    <mergeCell ref="AA51:AA52"/>
    <mergeCell ref="AA57:AA59"/>
    <mergeCell ref="AA60:AA62"/>
    <mergeCell ref="AA63:AA65"/>
    <mergeCell ref="AA68:AA70"/>
    <mergeCell ref="AA72:AA73"/>
    <mergeCell ref="AA75:AA76"/>
    <mergeCell ref="AA77:AA79"/>
    <mergeCell ref="AA80:AA83"/>
    <mergeCell ref="AA86:AA87"/>
    <mergeCell ref="AA90:AA91"/>
    <mergeCell ref="AB5:AB6"/>
    <mergeCell ref="AB8:AB10"/>
    <mergeCell ref="AB13:AB15"/>
    <mergeCell ref="AB16:AB18"/>
    <mergeCell ref="AB20:AB23"/>
    <mergeCell ref="AB25:AB30"/>
    <mergeCell ref="AB34:AB35"/>
    <mergeCell ref="AB38:AB41"/>
    <mergeCell ref="AB42:AB43"/>
    <mergeCell ref="AB44:AB45"/>
    <mergeCell ref="AB51:AB52"/>
    <mergeCell ref="AB57:AB59"/>
    <mergeCell ref="AB60:AB62"/>
    <mergeCell ref="AB63:AB65"/>
    <mergeCell ref="AB68:AB70"/>
    <mergeCell ref="AB72:AB73"/>
    <mergeCell ref="AB75:AB76"/>
    <mergeCell ref="AB77:AB79"/>
    <mergeCell ref="AB80:AB83"/>
    <mergeCell ref="AB86:AB87"/>
    <mergeCell ref="AB90:AB91"/>
    <mergeCell ref="AC5:AC6"/>
    <mergeCell ref="AC8:AC10"/>
    <mergeCell ref="AC13:AC15"/>
    <mergeCell ref="AC16:AC18"/>
    <mergeCell ref="AC20:AC23"/>
    <mergeCell ref="AC25:AC30"/>
    <mergeCell ref="AC34:AC35"/>
    <mergeCell ref="AC38:AC41"/>
    <mergeCell ref="AC42:AC43"/>
    <mergeCell ref="AC44:AC45"/>
    <mergeCell ref="AC51:AC52"/>
    <mergeCell ref="AC57:AC59"/>
    <mergeCell ref="AC60:AC62"/>
    <mergeCell ref="AC63:AC65"/>
    <mergeCell ref="AC68:AC70"/>
    <mergeCell ref="AC72:AC73"/>
    <mergeCell ref="AC75:AC76"/>
    <mergeCell ref="AC77:AC79"/>
    <mergeCell ref="AC80:AC83"/>
    <mergeCell ref="AC86:AC87"/>
    <mergeCell ref="AC90:AC91"/>
    <mergeCell ref="AD5:AD6"/>
    <mergeCell ref="AD8:AD10"/>
    <mergeCell ref="AD13:AD15"/>
    <mergeCell ref="AD16:AD18"/>
    <mergeCell ref="AD20:AD23"/>
    <mergeCell ref="AD25:AD30"/>
    <mergeCell ref="AD34:AD35"/>
    <mergeCell ref="AD38:AD41"/>
    <mergeCell ref="AD42:AD43"/>
    <mergeCell ref="AD44:AD45"/>
    <mergeCell ref="AD51:AD52"/>
    <mergeCell ref="AD57:AD59"/>
    <mergeCell ref="AD60:AD62"/>
    <mergeCell ref="AD63:AD65"/>
    <mergeCell ref="AD68:AD70"/>
    <mergeCell ref="AD72:AD73"/>
    <mergeCell ref="AD75:AD76"/>
    <mergeCell ref="AD77:AD79"/>
    <mergeCell ref="AD80:AD83"/>
    <mergeCell ref="AD86:AD87"/>
    <mergeCell ref="AD90:AD91"/>
    <mergeCell ref="AE5:AE6"/>
    <mergeCell ref="AE8:AE10"/>
    <mergeCell ref="AE13:AE15"/>
    <mergeCell ref="AE16:AE18"/>
    <mergeCell ref="AE20:AE23"/>
    <mergeCell ref="AE25:AE30"/>
    <mergeCell ref="AE34:AE35"/>
    <mergeCell ref="AE38:AE41"/>
    <mergeCell ref="AE42:AE43"/>
    <mergeCell ref="AE44:AE45"/>
    <mergeCell ref="AE51:AE52"/>
    <mergeCell ref="AE57:AE59"/>
    <mergeCell ref="AE60:AE62"/>
    <mergeCell ref="AE63:AE65"/>
    <mergeCell ref="AE68:AE70"/>
    <mergeCell ref="AE72:AE73"/>
    <mergeCell ref="AE75:AE76"/>
    <mergeCell ref="AE77:AE79"/>
    <mergeCell ref="AE80:AE83"/>
    <mergeCell ref="AE86:AE87"/>
    <mergeCell ref="AE90:AE91"/>
    <mergeCell ref="AF5:AF6"/>
    <mergeCell ref="AF8:AF10"/>
    <mergeCell ref="AF13:AF15"/>
    <mergeCell ref="AF16:AF18"/>
    <mergeCell ref="AF20:AF23"/>
    <mergeCell ref="AF25:AF30"/>
    <mergeCell ref="AF34:AF35"/>
    <mergeCell ref="AF38:AF41"/>
    <mergeCell ref="AF42:AF43"/>
    <mergeCell ref="AF44:AF45"/>
    <mergeCell ref="AF51:AF52"/>
    <mergeCell ref="AF57:AF59"/>
    <mergeCell ref="AF60:AF62"/>
    <mergeCell ref="AF63:AF65"/>
    <mergeCell ref="AF68:AF70"/>
    <mergeCell ref="AF72:AF73"/>
    <mergeCell ref="AF75:AF76"/>
    <mergeCell ref="AF77:AF79"/>
    <mergeCell ref="AF80:AF83"/>
    <mergeCell ref="AF86:AF87"/>
    <mergeCell ref="AF90:AF91"/>
    <mergeCell ref="AG5:AG6"/>
    <mergeCell ref="AG8:AG10"/>
    <mergeCell ref="AG13:AG15"/>
    <mergeCell ref="AG16:AG18"/>
    <mergeCell ref="AG20:AG23"/>
    <mergeCell ref="AG25:AG30"/>
    <mergeCell ref="AG34:AG35"/>
    <mergeCell ref="AG38:AG41"/>
    <mergeCell ref="AG42:AG43"/>
    <mergeCell ref="AG44:AG45"/>
    <mergeCell ref="AG51:AG52"/>
    <mergeCell ref="AG57:AG59"/>
    <mergeCell ref="AG60:AG62"/>
    <mergeCell ref="AG63:AG65"/>
    <mergeCell ref="AG68:AG70"/>
    <mergeCell ref="AG72:AG73"/>
    <mergeCell ref="AG75:AG76"/>
    <mergeCell ref="AG77:AG79"/>
    <mergeCell ref="AG80:AG83"/>
    <mergeCell ref="AG86:AG87"/>
    <mergeCell ref="AG90:AG91"/>
    <mergeCell ref="AH5:AH6"/>
    <mergeCell ref="AH8:AH10"/>
    <mergeCell ref="AH13:AH15"/>
    <mergeCell ref="AH16:AH18"/>
    <mergeCell ref="AH20:AH23"/>
    <mergeCell ref="AH25:AH30"/>
    <mergeCell ref="AH34:AH35"/>
    <mergeCell ref="AH38:AH41"/>
    <mergeCell ref="AH42:AH43"/>
    <mergeCell ref="AH44:AH45"/>
    <mergeCell ref="AH51:AH52"/>
    <mergeCell ref="AH57:AH59"/>
    <mergeCell ref="AH60:AH62"/>
    <mergeCell ref="AH63:AH65"/>
    <mergeCell ref="AH68:AH70"/>
    <mergeCell ref="AH72:AH73"/>
    <mergeCell ref="AH75:AH76"/>
    <mergeCell ref="AH77:AH79"/>
    <mergeCell ref="AH80:AH83"/>
    <mergeCell ref="AH86:AH87"/>
    <mergeCell ref="AH90:AH91"/>
    <mergeCell ref="AI5:AI6"/>
    <mergeCell ref="AI8:AI10"/>
    <mergeCell ref="AI13:AI15"/>
    <mergeCell ref="AI16:AI18"/>
    <mergeCell ref="AI20:AI23"/>
    <mergeCell ref="AI25:AI30"/>
    <mergeCell ref="AI34:AI35"/>
    <mergeCell ref="AI38:AI41"/>
    <mergeCell ref="AI42:AI43"/>
    <mergeCell ref="AI44:AI45"/>
    <mergeCell ref="AI51:AI52"/>
    <mergeCell ref="AI57:AI59"/>
    <mergeCell ref="AI60:AI62"/>
    <mergeCell ref="AI63:AI65"/>
    <mergeCell ref="AI68:AI70"/>
    <mergeCell ref="AI72:AI73"/>
    <mergeCell ref="AI75:AI76"/>
    <mergeCell ref="AI77:AI79"/>
    <mergeCell ref="AI80:AI83"/>
    <mergeCell ref="AI86:AI87"/>
    <mergeCell ref="AI90:AI91"/>
    <mergeCell ref="AJ5:AJ6"/>
    <mergeCell ref="AJ8:AJ10"/>
    <mergeCell ref="AJ13:AJ15"/>
    <mergeCell ref="AJ16:AJ18"/>
    <mergeCell ref="AJ20:AJ23"/>
    <mergeCell ref="AJ25:AJ30"/>
    <mergeCell ref="AJ38:AJ41"/>
    <mergeCell ref="AJ42:AJ43"/>
    <mergeCell ref="AJ44:AJ45"/>
    <mergeCell ref="AJ51:AJ52"/>
    <mergeCell ref="AJ57:AJ59"/>
    <mergeCell ref="AJ60:AJ62"/>
    <mergeCell ref="AJ63:AJ65"/>
    <mergeCell ref="AJ68:AJ70"/>
    <mergeCell ref="AJ72:AJ73"/>
    <mergeCell ref="AJ75:AJ76"/>
    <mergeCell ref="AJ77:AJ79"/>
    <mergeCell ref="AJ80:AJ83"/>
    <mergeCell ref="AJ86:AJ87"/>
    <mergeCell ref="AJ88:AJ89"/>
    <mergeCell ref="AJ90:AJ91"/>
    <mergeCell ref="AK5:AK6"/>
    <mergeCell ref="AK8:AK10"/>
    <mergeCell ref="AK13:AK15"/>
    <mergeCell ref="AK16:AK18"/>
    <mergeCell ref="AK20:AK23"/>
    <mergeCell ref="AK25:AK30"/>
    <mergeCell ref="AK34:AK35"/>
    <mergeCell ref="AK38:AK41"/>
    <mergeCell ref="AK42:AK43"/>
    <mergeCell ref="AK44:AK45"/>
    <mergeCell ref="AK51:AK52"/>
    <mergeCell ref="AK57:AK59"/>
    <mergeCell ref="AK60:AK62"/>
    <mergeCell ref="AK63:AK65"/>
    <mergeCell ref="AK68:AK70"/>
    <mergeCell ref="AK72:AK73"/>
    <mergeCell ref="AK75:AK76"/>
    <mergeCell ref="AK77:AK79"/>
    <mergeCell ref="AK80:AK83"/>
    <mergeCell ref="AK86:AK87"/>
    <mergeCell ref="AK88:AK89"/>
    <mergeCell ref="AK90:AK9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～～</cp:lastModifiedBy>
  <dcterms:created xsi:type="dcterms:W3CDTF">2006-09-13T11:21:00Z</dcterms:created>
  <dcterms:modified xsi:type="dcterms:W3CDTF">2019-12-10T07:02:44Z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